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tables/table7.xml" ContentType="application/vnd.openxmlformats-officedocument.spreadsheetml.tab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8.xml" ContentType="application/vnd.openxmlformats-officedocument.spreadsheetml.table+xml"/>
  <Override PartName="/xl/drawings/drawing6.xml" ContentType="application/vnd.openxmlformats-officedocument.drawing+xml"/>
  <Override PartName="/xl/tables/table9.xml" ContentType="application/vnd.openxmlformats-officedocument.spreadsheetml.tab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0.xml" ContentType="application/vnd.openxmlformats-officedocument.spreadsheetml.table+xml"/>
  <Override PartName="/xl/drawings/drawing7.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8.xml" ContentType="application/vnd.openxmlformats-officedocument.drawing+xml"/>
  <Override PartName="/xl/tables/table11.xml" ContentType="application/vnd.openxmlformats-officedocument.spreadsheetml.tab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tables/table12.xml" ContentType="application/vnd.openxmlformats-officedocument.spreadsheetml.tab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ables/table13.xml" ContentType="application/vnd.openxmlformats-officedocument.spreadsheetml.table+xml"/>
  <Override PartName="/xl/tables/table14.xml" ContentType="application/vnd.openxmlformats-officedocument.spreadsheetml.table+xml"/>
  <Override PartName="/xl/drawings/drawing10.xml" ContentType="application/vnd.openxmlformats-officedocument.drawing+xml"/>
  <Override PartName="/xl/tables/table15.xml" ContentType="application/vnd.openxmlformats-officedocument.spreadsheetml.tab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ables/table16.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11.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2.xml" ContentType="application/vnd.openxmlformats-officedocument.drawing+xml"/>
  <Override PartName="/xl/tables/table17.xml" ContentType="application/vnd.openxmlformats-officedocument.spreadsheetml.table+xml"/>
  <Override PartName="/xl/drawings/drawing13.xml" ContentType="application/vnd.openxmlformats-officedocument.drawing+xml"/>
  <Override PartName="/xl/drawings/drawing14.xml" ContentType="application/vnd.openxmlformats-officedocument.drawing+xml"/>
  <Override PartName="/xl/tables/table18.xml" ContentType="application/vnd.openxmlformats-officedocument.spreadsheetml.tab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tables/table19.xml" ContentType="application/vnd.openxmlformats-officedocument.spreadsheetml.table+xml"/>
  <Override PartName="/xl/drawings/drawing18.xml" ContentType="application/vnd.openxmlformats-officedocument.drawing+xml"/>
  <Override PartName="/xl/pivotTables/pivotTable1.xml" ContentType="application/vnd.openxmlformats-officedocument.spreadsheetml.pivotTable+xml"/>
  <Override PartName="/xl/drawings/drawing19.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20.xml" ContentType="application/vnd.openxmlformats-officedocument.drawing+xml"/>
  <Override PartName="/xl/tables/table20.xml" ContentType="application/vnd.openxmlformats-officedocument.spreadsheetml.tab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drawings/drawing2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wmcanet.sharepoint.com/sites/PolicyandPlanningHPR/Shared Documents/Strategic Planning/Data/WMCA Housing and Place Monitor/2025/"/>
    </mc:Choice>
  </mc:AlternateContent>
  <xr:revisionPtr revIDLastSave="61" documentId="8_{0B1BF16C-4CA3-423B-AE01-A220AC031C26}" xr6:coauthVersionLast="47" xr6:coauthVersionMax="47" xr10:uidLastSave="{4D46999D-CB72-4349-82BC-79F0640D6F47}"/>
  <bookViews>
    <workbookView xWindow="-110" yWindow="-110" windowWidth="19420" windowHeight="11500" tabRatio="744" firstSheet="32" activeTab="37" xr2:uid="{9E4A74A2-2318-42F9-9D57-D50E0A635C1F}"/>
  </bookViews>
  <sheets>
    <sheet name=" CONTENTS" sheetId="37" r:id="rId1"/>
    <sheet name="Tenures by LA" sheetId="4" r:id="rId2"/>
    <sheet name="Supply (New Homes Bonus)" sheetId="27" r:id="rId3"/>
    <sheet name="Affordable Supply" sheetId="29" r:id="rId4"/>
    <sheet name="Dwellings Completed" sheetId="38" r:id="rId5"/>
    <sheet name="Dwellings Started WM" sheetId="59" r:id="rId6"/>
    <sheet name="Dwellings Started" sheetId="35" r:id="rId7"/>
    <sheet name="Net Additional Dwellings" sheetId="7" r:id="rId8"/>
    <sheet name="Right to Buy" sheetId="8" r:id="rId9"/>
    <sheet name="Housing Transactions" sheetId="23" r:id="rId10"/>
    <sheet name="Young People living at Home" sheetId="20" r:id="rId11"/>
    <sheet name="Over and under-occupancy " sheetId="15" r:id="rId12"/>
    <sheet name="Affordability Ratios" sheetId="3" r:id="rId13"/>
    <sheet name="Private Rent-Income Ratio" sheetId="24" r:id="rId14"/>
    <sheet name="LA Social Housing Waiting List" sheetId="17" r:id="rId15"/>
    <sheet name="LAs Social Stock Total 20-21" sheetId="1" r:id="rId16"/>
    <sheet name="Additional Affordable Housing" sheetId="16" r:id="rId17"/>
    <sheet name="LHA Rates Rents and TA" sheetId="30" r:id="rId18"/>
    <sheet name="BMRA PRS Average Rates" sheetId="39" r:id="rId19"/>
    <sheet name="Temporary Accomodation" sheetId="40" r:id="rId20"/>
    <sheet name="Rough Sleeping" sheetId="10" r:id="rId21"/>
    <sheet name="Planning Approvals" sheetId="44" r:id="rId22"/>
    <sheet name="ASHE Hours and Earnings" sheetId="41" r:id="rId23"/>
    <sheet name="Fuel Poverty" sheetId="26" r:id="rId24"/>
    <sheet name="Non-decency" sheetId="28" r:id="rId25"/>
    <sheet name="Condition of Dwelling Stock" sheetId="11" r:id="rId26"/>
    <sheet name="Greenspace Provision" sheetId="42" r:id="rId27"/>
    <sheet name="Active Travel " sheetId="43" r:id="rId28"/>
    <sheet name="EPC Ratings" sheetId="49" r:id="rId29"/>
    <sheet name="Years for Deposit-Saving" sheetId="22" r:id="rId30"/>
    <sheet name="Benefits vs. Bricks" sheetId="21" r:id="rId31"/>
    <sheet name="Average UK House Prices" sheetId="50" r:id="rId32"/>
    <sheet name="First Time Buyers vs. Owners" sheetId="52" r:id="rId33"/>
    <sheet name="PRS Rates" sheetId="55" r:id="rId34"/>
    <sheet name="PRS Decency" sheetId="56" r:id="rId35"/>
    <sheet name="PRS Damp" sheetId="57" r:id="rId36"/>
    <sheet name="Sheet1" sheetId="58" r:id="rId37"/>
    <sheet name="Additional AH Supply" sheetId="36" r:id="rId38"/>
  </sheets>
  <definedNames>
    <definedName name="_xlnm._FilterDatabase" localSheetId="6" hidden="1">'Dwellings Started'!$A$1:$A$189</definedName>
    <definedName name="k1gb">!#REF!</definedName>
    <definedName name="k1gc">!#REF!</definedName>
    <definedName name="k1gd">!#REF!</definedName>
    <definedName name="k1ge">!#REF!</definedName>
    <definedName name="k1gf">!#REF!</definedName>
    <definedName name="k1ha">!#REF!</definedName>
    <definedName name="k1hb">!#REF!</definedName>
    <definedName name="k1hc">!#REF!</definedName>
    <definedName name="k1hd">!#REF!</definedName>
    <definedName name="k1he">!#REF!</definedName>
    <definedName name="k1hf">!#REF!</definedName>
    <definedName name="k1ia">!#REF!</definedName>
    <definedName name="k1ib">!#REF!</definedName>
    <definedName name="k1ic">!#REF!</definedName>
    <definedName name="k1id">!#REF!</definedName>
    <definedName name="k1ie">!#REF!</definedName>
    <definedName name="k1if">!#REF!</definedName>
    <definedName name="k1ja">!#REF!</definedName>
    <definedName name="k1jb">!#REF!</definedName>
    <definedName name="k1jc">!#REF!</definedName>
    <definedName name="k1jd">!#REF!</definedName>
    <definedName name="k1je">!#REF!</definedName>
    <definedName name="k1jf">!#REF!</definedName>
    <definedName name="k1ka">!#REF!</definedName>
    <definedName name="k1kb">!#REF!</definedName>
    <definedName name="k1kc">!#REF!</definedName>
    <definedName name="k1kd">!#REF!</definedName>
    <definedName name="k1ke">!#REF!</definedName>
    <definedName name="k1kf">!#REF!</definedName>
    <definedName name="k2aa">!#REF!</definedName>
    <definedName name="k2ab">!#REF!</definedName>
    <definedName name="k2ac">!#REF!</definedName>
    <definedName name="k2ad">!#REF!</definedName>
    <definedName name="k2ae">!#REF!</definedName>
    <definedName name="k2ba">!#REF!</definedName>
    <definedName name="k2bb">!#REF!</definedName>
    <definedName name="k2bc">!#REF!</definedName>
    <definedName name="k2bd">!#REF!</definedName>
    <definedName name="k2be">!#REF!</definedName>
    <definedName name="k2ca">!#REF!</definedName>
    <definedName name="k2cb">!#REF!</definedName>
    <definedName name="k2cc">!#REF!</definedName>
    <definedName name="k2cd">!#REF!</definedName>
    <definedName name="k2ce">!#REF!</definedName>
    <definedName name="k2da">!#REF!</definedName>
    <definedName name="k2db">!#REF!</definedName>
    <definedName name="k2dc">!#REF!</definedName>
    <definedName name="k2dd">!#REF!</definedName>
    <definedName name="k2de">!#REF!</definedName>
    <definedName name="k2ea">!#REF!</definedName>
    <definedName name="k2eb">!#REF!</definedName>
    <definedName name="k2ec">!#REF!</definedName>
    <definedName name="k2ed">!#REF!</definedName>
    <definedName name="k2ee">!#REF!</definedName>
    <definedName name="k2fa">!#REF!</definedName>
    <definedName name="k2fb">!#REF!</definedName>
    <definedName name="k2fc">!#REF!</definedName>
    <definedName name="k2fd">!#REF!</definedName>
    <definedName name="k2fe">!#REF!</definedName>
    <definedName name="k2ga">!#REF!</definedName>
    <definedName name="k2gb">!#REF!</definedName>
    <definedName name="k2gc">!#REF!</definedName>
    <definedName name="k2gd">!#REF!</definedName>
    <definedName name="k2ge">!#REF!</definedName>
    <definedName name="k2ha">!#REF!</definedName>
    <definedName name="k2hb">!#REF!</definedName>
    <definedName name="k2hc">!#REF!</definedName>
    <definedName name="k2hd">!#REF!</definedName>
    <definedName name="k2he">!#REF!</definedName>
    <definedName name="k2ia">!#REF!</definedName>
    <definedName name="k2ib">!#REF!</definedName>
    <definedName name="k2ic">!#REF!</definedName>
    <definedName name="k2id">!#REF!</definedName>
    <definedName name="k2ie">!#REF!</definedName>
    <definedName name="k2ja">!#REF!</definedName>
    <definedName name="k2jb">!#REF!</definedName>
    <definedName name="k2jc">!#REF!</definedName>
    <definedName name="k2jd">!#REF!</definedName>
    <definedName name="k2je">!#REF!</definedName>
    <definedName name="kf2a">!#REF!</definedName>
    <definedName name="kf2b">!#REF!</definedName>
    <definedName name="_xlnm.Print_Area" localSheetId="6">'Dwellings Started'!$A$1:$G$12</definedName>
    <definedName name="Wales">!#REF!</definedName>
  </definedNames>
  <calcPr calcId="191028"/>
  <pivotCaches>
    <pivotCache cacheId="2" r:id="rId3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4" l="1"/>
  <c r="D13" i="4"/>
  <c r="C12" i="1"/>
  <c r="B12" i="1"/>
  <c r="G24" i="15"/>
  <c r="C51" i="17"/>
  <c r="J6" i="4"/>
  <c r="J7" i="4"/>
  <c r="J8" i="4"/>
  <c r="J9" i="4"/>
  <c r="J10" i="4"/>
  <c r="J11" i="4"/>
  <c r="J12" i="4"/>
  <c r="F6" i="4"/>
  <c r="F7" i="4"/>
  <c r="F8" i="4"/>
  <c r="F9" i="4"/>
  <c r="F10" i="4"/>
  <c r="F11" i="4"/>
  <c r="F12" i="4"/>
  <c r="H14" i="57"/>
  <c r="G14" i="57"/>
  <c r="F14" i="57"/>
  <c r="T6" i="43"/>
  <c r="T7" i="43"/>
  <c r="T5" i="43"/>
  <c r="S6" i="43"/>
  <c r="S7" i="43"/>
  <c r="S5" i="43"/>
  <c r="E12" i="42"/>
  <c r="D12" i="42"/>
  <c r="C12" i="42"/>
  <c r="E5" i="42"/>
  <c r="E6" i="42"/>
  <c r="E7" i="42"/>
  <c r="E8" i="42"/>
  <c r="E9" i="42"/>
  <c r="E10" i="42"/>
  <c r="E11" i="42"/>
  <c r="N105" i="38"/>
  <c r="O105" i="38"/>
  <c r="M105" i="38"/>
  <c r="C210" i="35"/>
  <c r="D210" i="35"/>
  <c r="E210" i="35"/>
  <c r="B210" i="35"/>
  <c r="O101" i="35"/>
  <c r="P101" i="35"/>
  <c r="Q101" i="35"/>
  <c r="N101" i="35"/>
  <c r="O87" i="35"/>
  <c r="P87" i="35"/>
  <c r="Q87" i="35"/>
  <c r="N87" i="35"/>
  <c r="O73" i="35"/>
  <c r="P73" i="35"/>
  <c r="Q73" i="35"/>
  <c r="N73" i="35"/>
  <c r="O59" i="35"/>
  <c r="P59" i="35"/>
  <c r="Q59" i="35"/>
  <c r="N59" i="35"/>
  <c r="O45" i="35"/>
  <c r="P45" i="35"/>
  <c r="Q45" i="35"/>
  <c r="N45" i="35"/>
  <c r="Q31" i="35"/>
  <c r="P31" i="35"/>
  <c r="O31" i="35"/>
  <c r="N31" i="35"/>
  <c r="Q17" i="35"/>
  <c r="P17" i="35"/>
  <c r="O17" i="35"/>
  <c r="N17" i="35"/>
  <c r="S15" i="17" l="1"/>
  <c r="T15" i="17"/>
  <c r="U15" i="17"/>
  <c r="P15" i="17"/>
  <c r="Q15" i="17"/>
  <c r="R15" i="17"/>
  <c r="O15" i="17"/>
  <c r="B13" i="28"/>
  <c r="F7" i="28"/>
  <c r="F8" i="28"/>
  <c r="F9" i="28"/>
  <c r="F10" i="28"/>
  <c r="F11" i="28"/>
  <c r="F12" i="28"/>
  <c r="F13" i="28"/>
  <c r="H13" i="28"/>
  <c r="I13" i="28"/>
  <c r="J13" i="28"/>
  <c r="G13" i="28"/>
  <c r="D13" i="28"/>
  <c r="E13" i="28"/>
  <c r="C13" i="28"/>
  <c r="D3" i="21"/>
  <c r="D4" i="21"/>
  <c r="D5" i="21"/>
  <c r="D6" i="21"/>
  <c r="D7" i="21"/>
  <c r="D8" i="21"/>
  <c r="D2" i="21"/>
  <c r="O30" i="15"/>
  <c r="S29" i="15"/>
  <c r="R29" i="15"/>
  <c r="Q29" i="15"/>
  <c r="P29" i="15"/>
  <c r="O29" i="15"/>
  <c r="S28" i="15"/>
  <c r="R28" i="15"/>
  <c r="Q28" i="15"/>
  <c r="P28" i="15"/>
  <c r="O28" i="15"/>
  <c r="C15" i="17"/>
  <c r="D15" i="17"/>
  <c r="E15" i="17"/>
  <c r="F15" i="17"/>
  <c r="G15" i="17"/>
  <c r="AC16" i="11"/>
  <c r="AC15" i="11"/>
  <c r="AA15" i="11"/>
  <c r="Z15" i="11"/>
  <c r="F35" i="15"/>
  <c r="E35" i="15"/>
  <c r="D35" i="15"/>
  <c r="C35" i="15"/>
  <c r="B35" i="15"/>
  <c r="F24" i="15"/>
  <c r="E24" i="15"/>
  <c r="D24" i="15"/>
  <c r="C24" i="15"/>
  <c r="B24" i="15"/>
  <c r="F13" i="15"/>
  <c r="E13" i="15"/>
  <c r="D13" i="15"/>
  <c r="C13" i="15"/>
  <c r="B13" i="15"/>
  <c r="G13" i="15" l="1"/>
  <c r="G35"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tc={4806C2A3-AB90-4065-81A4-45C0CD846F3E}</author>
  </authors>
  <commentList>
    <comment ref="B4" authorId="0" shapeId="0" xr:uid="{4806C2A3-AB90-4065-81A4-45C0CD846F3E}">
      <text>
        <t>[Threaded comment]
Your version of Excel allows you to read this threaded comment; however, any edits to it will get removed if the file is opened in a newer version of Excel. Learn more: https://go.microsoft.com/fwlink/?linkid=870924
Comment:
    Where did you get this data from @Leo Pollak ? Can't find corresponding numbers on ONS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tc={F58BF13F-8721-44C7-8F7F-BEB08D20E82C}</author>
  </authors>
  <commentList>
    <comment ref="K1" authorId="0" shapeId="0" xr:uid="{F58BF13F-8721-44C7-8F7F-BEB08D20E82C}">
      <text>
        <t xml:space="preserve">[Threaded comment]
Your version of Excel allows you to read this threaded comment; however, any edits to it will get removed if the file is opened in a newer version of Excel. Learn more: https://go.microsoft.com/fwlink/?linkid=870924
Comment:
    @Leo Pollak  if you could send me the note on how to calculate this from Family resources survey that would be great </t>
      </text>
    </comment>
  </commentList>
</comments>
</file>

<file path=xl/sharedStrings.xml><?xml version="1.0" encoding="utf-8"?>
<sst xmlns="http://schemas.openxmlformats.org/spreadsheetml/2006/main" count="3264" uniqueCount="892">
  <si>
    <t>Contents</t>
  </si>
  <si>
    <t>Responsible person</t>
  </si>
  <si>
    <t>Included?</t>
  </si>
  <si>
    <t>Source?</t>
  </si>
  <si>
    <t>Last Updated?</t>
  </si>
  <si>
    <t>Note?</t>
  </si>
  <si>
    <t>Source (including web-link)</t>
  </si>
  <si>
    <t>Supply</t>
  </si>
  <si>
    <t>1. Tenure by LA</t>
  </si>
  <si>
    <t>Y</t>
  </si>
  <si>
    <t>2. Supply (New Homes Bonus)</t>
  </si>
  <si>
    <t>3. Supply starts, by tenures (table 253)</t>
  </si>
  <si>
    <t>4. Supply completions, by tenures (253)</t>
  </si>
  <si>
    <t>5. Affordable supply (1011)</t>
  </si>
  <si>
    <t>6. Right to buy (691)</t>
  </si>
  <si>
    <t>7. Net additional dwellings (122)</t>
  </si>
  <si>
    <t>Occupancy and Life Course</t>
  </si>
  <si>
    <t>1. Housing transactions, ONS</t>
  </si>
  <si>
    <t>2. Young people living at home (Labour force survey)</t>
  </si>
  <si>
    <t>3. Over- &amp; under-occupation, all tenures (2021 Census)</t>
  </si>
  <si>
    <t xml:space="preserve">4. Supported and specialist housing </t>
  </si>
  <si>
    <t>N</t>
  </si>
  <si>
    <r>
      <t xml:space="preserve">Inside Housing estimates there were 573,000 supported housing units in </t>
    </r>
    <r>
      <rPr>
        <b/>
        <sz val="11"/>
        <color theme="1"/>
        <rFont val="Aptos"/>
        <family val="2"/>
      </rPr>
      <t>2023.</t>
    </r>
    <r>
      <rPr>
        <sz val="11"/>
        <color theme="1"/>
        <rFont val="Aptos"/>
        <family val="2"/>
      </rPr>
      <t xml:space="preserve"> In England, there is no routine monitoring of demand for supported housing – including housing for older people – while data on supply is limited to information on registered provider stock collected by the Regulator of Social Housing. This means we do not know if the supported housing available is sufficient to meet demand.</t>
    </r>
  </si>
  <si>
    <t>Accessible Housing Report</t>
  </si>
  <si>
    <t>Affordability and Need</t>
  </si>
  <si>
    <t>1. Affordability ratios (ONS)</t>
  </si>
  <si>
    <t>2. Private rent-income ratio (FRS, OECD)</t>
  </si>
  <si>
    <t>3. Social Housing waiting lists (LAHS)</t>
  </si>
  <si>
    <t>4. Local authority social stock (1006-1008)</t>
  </si>
  <si>
    <t>5. Social Housing Lettings (CORE)</t>
  </si>
  <si>
    <t>5. Additional Affordable Housing</t>
  </si>
  <si>
    <t>6. Additional Affordable Housing %</t>
  </si>
  <si>
    <t>Homelessness and Need</t>
  </si>
  <si>
    <t>1. LHA rates and private rents (VOA ONS)</t>
  </si>
  <si>
    <t xml:space="preserve">2. TA and homeless duties owed </t>
  </si>
  <si>
    <t>3. Rough sleeping count</t>
  </si>
  <si>
    <t xml:space="preserve">Incomes </t>
  </si>
  <si>
    <t xml:space="preserve">1. Annual Survey of Hours and Earnings  </t>
  </si>
  <si>
    <t>2. CACI Paycheck</t>
  </si>
  <si>
    <t>Si</t>
  </si>
  <si>
    <t xml:space="preserve">Health </t>
  </si>
  <si>
    <t>1. 15 minutes to key amenities</t>
  </si>
  <si>
    <t>2. EPC ratings data</t>
  </si>
  <si>
    <t>3. % of active travel by all trips for all modes</t>
  </si>
  <si>
    <t>4. Greenspace provision</t>
  </si>
  <si>
    <t>Housing Quality</t>
  </si>
  <si>
    <t>1. Fuel poverty (LILEE, low income low energy efficiency)</t>
  </si>
  <si>
    <t>2. Non-decency (English Housing Survey)</t>
  </si>
  <si>
    <t>3. Condition of dwelling stock (LAHS)</t>
  </si>
  <si>
    <t>Place and planning</t>
  </si>
  <si>
    <t>1. Town centres and high street – footfall, vacancy rates, chains-vs-independents, comparison-vs-convenience</t>
  </si>
  <si>
    <t>Costar subscription</t>
  </si>
  <si>
    <t>2. Housing approvals</t>
  </si>
  <si>
    <t>3. Housing projects securing detailed planning permission</t>
  </si>
  <si>
    <t>Property</t>
  </si>
  <si>
    <t>1. Pipeline dashboard data</t>
  </si>
  <si>
    <t>2. Construction cost indices</t>
  </si>
  <si>
    <t>BEIS data? Construction Price Index, https://teams.microsoft.com/l/message/19:meeting_MWE1YWE5MzktMzFmOC00YjI2LWE1NDctZWY1YzBjYzY2NGNj@thread.v2/1720792985578?context=%7B%22contextType%22%3A%22chat%22%7D</t>
  </si>
  <si>
    <t>3. (Brownfield abnormals data – NBI)</t>
  </si>
  <si>
    <t xml:space="preserve">Meeting with NBI pending </t>
  </si>
  <si>
    <t>4. House prices – transactions</t>
  </si>
  <si>
    <t>https://www.ons.gov.uk/economy/inflationandpriceindices/bulletins/housepriceindex/december2023</t>
  </si>
  <si>
    <t>5. House prices – asking price</t>
  </si>
  <si>
    <t>6. Monthly private rents – starting</t>
  </si>
  <si>
    <t>7. Monthly private rents – asking</t>
  </si>
  <si>
    <t>8. First time Buyers vs. Previous Owners - Prices</t>
  </si>
  <si>
    <t>Tenure Type by Local Authority</t>
  </si>
  <si>
    <t>Source: Office for National Statistics – Annual Population Survey, 2021 Census - Tenure (TS054)</t>
  </si>
  <si>
    <t>Last Updated: 28 March 2023</t>
  </si>
  <si>
    <t>Local Authority</t>
  </si>
  <si>
    <t>Social Rented (Rented from LA)</t>
  </si>
  <si>
    <t>Social Rented (Other)</t>
  </si>
  <si>
    <t>PRS (Landlord)</t>
  </si>
  <si>
    <t>PRS (Other)</t>
  </si>
  <si>
    <t>Social + PRS Total</t>
  </si>
  <si>
    <t>Own outright</t>
  </si>
  <si>
    <t>Own with mortgage</t>
  </si>
  <si>
    <t>Shared Ownership</t>
  </si>
  <si>
    <t>Mortgage + Outright Total</t>
  </si>
  <si>
    <t>Birmingham</t>
  </si>
  <si>
    <t>Coventry</t>
  </si>
  <si>
    <t>Dudley</t>
  </si>
  <si>
    <t>Sandwell</t>
  </si>
  <si>
    <t>Solihull</t>
  </si>
  <si>
    <t>Walsall</t>
  </si>
  <si>
    <t>Wolverhampton</t>
  </si>
  <si>
    <t>Local Authority New Homes Bonus Allocations</t>
  </si>
  <si>
    <t>Department for Levelling Up, Housing &amp; Communities</t>
  </si>
  <si>
    <t>Last Updated: 3 February 2025</t>
  </si>
  <si>
    <t>Total Units Added from Council Tax Base</t>
  </si>
  <si>
    <t>20-21</t>
  </si>
  <si>
    <t>21-22</t>
  </si>
  <si>
    <t>22-23</t>
  </si>
  <si>
    <t>23-24</t>
  </si>
  <si>
    <t>Units for Reward</t>
  </si>
  <si>
    <t>Net Additions (difference in housing stock on CTB form)</t>
  </si>
  <si>
    <t xml:space="preserve">Empoty Homes Brought Into Use </t>
  </si>
  <si>
    <t>Affordable total units</t>
  </si>
  <si>
    <t xml:space="preserve">Affordable Housing Completions 1991-2023 </t>
  </si>
  <si>
    <t>Department for Levelling Up, Housing &amp; Communities (Live Table 1011)</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</si>
  <si>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</si>
  <si>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</si>
  <si>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</si>
  <si>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</si>
  <si>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</si>
  <si>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</si>
  <si>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</si>
  <si>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</si>
  <si>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</si>
  <si>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</si>
  <si>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</si>
  <si>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</si>
  <si>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</si>
  <si>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</si>
  <si>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</si>
  <si>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</si>
  <si>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</si>
  <si>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</si>
  <si>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</si>
  <si>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</si>
  <si>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</si>
  <si>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</si>
  <si>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2013-14</t>
  </si>
  <si>
    <t>2014-15</t>
  </si>
  <si>
    <t>2015-16</t>
  </si>
  <si>
    <t>2016-17</t>
  </si>
  <si>
    <t>2017-18</t>
  </si>
  <si>
    <t>2018-19</t>
  </si>
  <si>
    <t>2019-20</t>
  </si>
  <si>
    <t>2020-21</t>
  </si>
  <si>
    <t>2021-22</t>
  </si>
  <si>
    <t>2022-23</t>
  </si>
  <si>
    <t>Social rent</t>
  </si>
  <si>
    <t>Affordable rent</t>
  </si>
  <si>
    <t>Shared ownership</t>
  </si>
  <si>
    <t>Affordable home ownership</t>
  </si>
  <si>
    <t>Total</t>
  </si>
  <si>
    <t>WMCA total</t>
  </si>
  <si>
    <t>Intermediate rent</t>
  </si>
  <si>
    <t>First Homes</t>
  </si>
  <si>
    <t>Table 253 Housebuilding: permanent dwellings started and completed, by tenure and district, 2010/11</t>
  </si>
  <si>
    <t>Dwellings completed</t>
  </si>
  <si>
    <t>Lower and Single Tier Authority Data</t>
  </si>
  <si>
    <t>Private
Enterprise</t>
  </si>
  <si>
    <t>Housing Associations</t>
  </si>
  <si>
    <t>Local
Authority</t>
  </si>
  <si>
    <t>All</t>
  </si>
  <si>
    <t>Year</t>
  </si>
  <si>
    <t>23,550</t>
  </si>
  <si>
    <t>1,140</t>
  </si>
  <si>
    <t>107,870</t>
  </si>
  <si>
    <t>2010/11</t>
  </si>
  <si>
    <t>280</t>
  </si>
  <si>
    <t>20</t>
  </si>
  <si>
    <t>940</t>
  </si>
  <si>
    <t>1,010</t>
  </si>
  <si>
    <t>50</t>
  </si>
  <si>
    <t>3,910</t>
  </si>
  <si>
    <t>2011/12</t>
  </si>
  <si>
    <t>2012/13</t>
  </si>
  <si>
    <t>60</t>
  </si>
  <si>
    <t>0</t>
  </si>
  <si>
    <t>480</t>
  </si>
  <si>
    <t>2013/14</t>
  </si>
  <si>
    <t>520</t>
  </si>
  <si>
    <t>2014/15</t>
  </si>
  <si>
    <t>110</t>
  </si>
  <si>
    <t>720</t>
  </si>
  <si>
    <t>2015/16</t>
  </si>
  <si>
    <t>80</t>
  </si>
  <si>
    <t>30</t>
  </si>
  <si>
    <t>230</t>
  </si>
  <si>
    <t>2016/17</t>
  </si>
  <si>
    <t>340</t>
  </si>
  <si>
    <t>830</t>
  </si>
  <si>
    <t>2017/18</t>
  </si>
  <si>
    <t>210</t>
  </si>
  <si>
    <t>2018/19</t>
  </si>
  <si>
    <r>
      <t>Table 253 Housebuilding: permanent dwellings started and completed, by tenure¹ and district, 2011-12</t>
    </r>
    <r>
      <rPr>
        <b/>
        <vertAlign val="superscript"/>
        <sz val="10"/>
        <color rgb="FF000000"/>
        <rFont val="Arial"/>
        <family val="2"/>
      </rPr>
      <t>2</t>
    </r>
  </si>
  <si>
    <t>2019/20</t>
  </si>
  <si>
    <t>2020/21</t>
  </si>
  <si>
    <t>2021/22</t>
  </si>
  <si>
    <t>2022/23</t>
  </si>
  <si>
    <r>
      <t>Table 253 Housebuilding: permanent dwellings started and completed, by tenure¹ and district, 2012-13</t>
    </r>
    <r>
      <rPr>
        <b/>
        <vertAlign val="superscript"/>
        <sz val="10"/>
        <color rgb="FF000000"/>
        <rFont val="Arial"/>
        <family val="2"/>
      </rPr>
      <t>2</t>
    </r>
  </si>
  <si>
    <r>
      <t>Table 253 Housebuilding: permanent dwellings started and completed, by tenure¹ and district, 2013-14</t>
    </r>
    <r>
      <rPr>
        <b/>
        <vertAlign val="superscript"/>
        <sz val="10"/>
        <color rgb="FF000000"/>
        <rFont val="Arial"/>
        <family val="2"/>
      </rPr>
      <t>2</t>
    </r>
  </si>
  <si>
    <r>
      <t>Table 253 Housebuilding: permanent dwellings started and completed, by tenure¹ and district, 2014-15</t>
    </r>
    <r>
      <rPr>
        <b/>
        <vertAlign val="superscript"/>
        <sz val="10"/>
        <color rgb="FF000000"/>
        <rFont val="Arial"/>
        <family val="2"/>
      </rPr>
      <t>2</t>
    </r>
  </si>
  <si>
    <t>Number of dwellings</t>
  </si>
  <si>
    <r>
      <t>Table 253 Housebuilding: permanent dwellings started and completed, by tenure¹ and district, 2015-16</t>
    </r>
    <r>
      <rPr>
        <b/>
        <vertAlign val="superscript"/>
        <sz val="10"/>
        <color rgb="FF000000"/>
        <rFont val="Arial"/>
        <family val="2"/>
      </rPr>
      <t>2</t>
    </r>
  </si>
  <si>
    <r>
      <t>Table 253 Housebuilding: permanent dwellings started and completed, by tenure¹ and district, 2016-17</t>
    </r>
    <r>
      <rPr>
        <b/>
        <vertAlign val="superscript"/>
        <sz val="10"/>
        <color rgb="FF000000"/>
        <rFont val="Arial"/>
        <family val="2"/>
      </rPr>
      <t>2</t>
    </r>
  </si>
  <si>
    <r>
      <t>Table 253 Housebuilding: permanent dwellings started and completed, by tenure¹ and district, 2017-18</t>
    </r>
    <r>
      <rPr>
        <b/>
        <vertAlign val="superscript"/>
        <sz val="10"/>
        <color rgb="FF000000"/>
        <rFont val="Arial"/>
        <family val="2"/>
      </rPr>
      <t>2</t>
    </r>
  </si>
  <si>
    <t>WMCA</t>
  </si>
  <si>
    <r>
      <t>Table 253 Housebuilding: permanent dwellings started and completed, by tenure¹ and district, 2018-19</t>
    </r>
    <r>
      <rPr>
        <b/>
        <vertAlign val="superscript"/>
        <sz val="10"/>
        <color rgb="FF000000"/>
        <rFont val="Arial"/>
        <family val="2"/>
      </rPr>
      <t>2</t>
    </r>
  </si>
  <si>
    <t>TOTAL</t>
  </si>
  <si>
    <r>
      <t>Table 253 Housebuilding: permanent dwellings started and completed, by tenure¹ and district, 2019-20</t>
    </r>
    <r>
      <rPr>
        <b/>
        <vertAlign val="superscript"/>
        <sz val="10"/>
        <color rgb="FF000000"/>
        <rFont val="Arial"/>
        <family val="2"/>
      </rPr>
      <t>2</t>
    </r>
  </si>
  <si>
    <t>Table 253 Housebuilding: permanent dwellings started and completed, by tenure¹ and district, 2020-21²</t>
  </si>
  <si>
    <r>
      <t>Table 253 House building: permanent dwellings started and completed, by tenure</t>
    </r>
    <r>
      <rPr>
        <b/>
        <vertAlign val="superscript"/>
        <sz val="10"/>
        <color rgb="FF000000"/>
        <rFont val="Arial"/>
        <family val="2"/>
      </rPr>
      <t xml:space="preserve">1 </t>
    </r>
    <r>
      <rPr>
        <b/>
        <sz val="10"/>
        <color rgb="FF000000"/>
        <rFont val="Arial"/>
        <family val="2"/>
      </rPr>
      <t>and district, 2021-22</t>
    </r>
    <r>
      <rPr>
        <b/>
        <vertAlign val="superscript"/>
        <sz val="10"/>
        <color rgb="FF000000"/>
        <rFont val="Arial"/>
        <family val="2"/>
      </rPr>
      <t>2</t>
    </r>
  </si>
  <si>
    <r>
      <t>Table 253 House building: permanent dwellings started and completed, by tenure</t>
    </r>
    <r>
      <rPr>
        <b/>
        <vertAlign val="superscript"/>
        <sz val="10"/>
        <color rgb="FF000000"/>
        <rFont val="Arial"/>
        <family val="2"/>
      </rPr>
      <t xml:space="preserve">1 </t>
    </r>
    <r>
      <rPr>
        <b/>
        <sz val="10"/>
        <color rgb="FF000000"/>
        <rFont val="Arial"/>
        <family val="2"/>
      </rPr>
      <t>and district, 2022-23</t>
    </r>
    <r>
      <rPr>
        <b/>
        <vertAlign val="superscript"/>
        <sz val="10"/>
        <color rgb="FF000000"/>
        <rFont val="Arial"/>
        <family val="2"/>
      </rPr>
      <t xml:space="preserve"> 2,3</t>
    </r>
  </si>
  <si>
    <t xml:space="preserve">Wolverhampton </t>
  </si>
  <si>
    <t>Table 253 Housebuilding: permanent dwellings started, by tenure and district, 2010/11</t>
  </si>
  <si>
    <t>Dwellings started </t>
  </si>
  <si>
    <t>Birmingham, 2010-2023</t>
  </si>
  <si>
    <t>Coventry, 2010-2023</t>
  </si>
  <si>
    <t>Dudley, 2010-23</t>
  </si>
  <si>
    <t>Sandwell, 2010-23</t>
  </si>
  <si>
    <t>Solihull, 2010-23</t>
  </si>
  <si>
    <t>Walsall, 2010-23</t>
  </si>
  <si>
    <t>Wolverhampton, 2010-23</t>
  </si>
  <si>
    <t>Birmingham, 2022-23</t>
  </si>
  <si>
    <t>Coventry, 2022-23</t>
  </si>
  <si>
    <t>Dudley, 2022-23</t>
  </si>
  <si>
    <t>Sandwell, 2022-23</t>
  </si>
  <si>
    <t>Solihull, 2022-23</t>
  </si>
  <si>
    <t>Walsall, 2022-23</t>
  </si>
  <si>
    <t>Wolverhampton, 2022-23</t>
  </si>
  <si>
    <t>Net Additional Dwellings by local authority district, England 2010-11 to 2022-23</t>
  </si>
  <si>
    <t>Source: DLUHC Live Table 122 Net additional dwellings by local authority district, England 2010-11 to 2022-23</t>
  </si>
  <si>
    <t>Authority Data</t>
  </si>
  <si>
    <t xml:space="preserve">2010-11 </t>
  </si>
  <si>
    <t xml:space="preserve">2011-12 </t>
  </si>
  <si>
    <t xml:space="preserve">2012-13 </t>
  </si>
  <si>
    <t xml:space="preserve">2013-14 </t>
  </si>
  <si>
    <t xml:space="preserve">2014-15 </t>
  </si>
  <si>
    <t xml:space="preserve">2015-16 </t>
  </si>
  <si>
    <t xml:space="preserve">2016-17 </t>
  </si>
  <si>
    <t xml:space="preserve">2021-22 </t>
  </si>
  <si>
    <t>West Midlands (Met County)</t>
  </si>
  <si>
    <t xml:space="preserve">Annual Right to Buy Eligible Sales: Sales by Local Authority, West Midlands: 2006-07 to 2022-23 1234 </t>
  </si>
  <si>
    <r>
      <t xml:space="preserve">Source: DLUHC Live Table 691a: Annual Right to Buy Eligible Sales: Sales by Local Authority, England: 2006-07 to 2022-23 </t>
    </r>
    <r>
      <rPr>
        <b/>
        <vertAlign val="superscript"/>
        <sz val="10"/>
        <color rgb="FFFFFFFF"/>
        <rFont val="Arial"/>
        <family val="2"/>
      </rPr>
      <t xml:space="preserve">1234 </t>
    </r>
  </si>
  <si>
    <t>Local Authority Name</t>
  </si>
  <si>
    <t>..</t>
  </si>
  <si>
    <t xml:space="preserve">  </t>
  </si>
  <si>
    <t>Number of residential property sales by combined authorities, year ending Dec 1995 to year ending Mar 2023</t>
  </si>
  <si>
    <t>Source: ONS, House Price Statistics for Small Areas (HPSSAs) Table 4A</t>
  </si>
  <si>
    <t>Name</t>
  </si>
  <si>
    <t>Dec-95</t>
  </si>
  <si>
    <t>Dec-96</t>
  </si>
  <si>
    <t>Jun-96</t>
  </si>
  <si>
    <t>Sep-96</t>
  </si>
  <si>
    <t>Dec-962</t>
  </si>
  <si>
    <t>Mar-97</t>
  </si>
  <si>
    <t>Jun-97</t>
  </si>
  <si>
    <t>Sep-97</t>
  </si>
  <si>
    <t>Dec-97</t>
  </si>
  <si>
    <t>Mar-98</t>
  </si>
  <si>
    <t>Jun-98</t>
  </si>
  <si>
    <t>Sep-98</t>
  </si>
  <si>
    <t>Dec-98</t>
  </si>
  <si>
    <t>Mar-99</t>
  </si>
  <si>
    <t>Jun-99</t>
  </si>
  <si>
    <t>Sep-99</t>
  </si>
  <si>
    <t>Dec-99</t>
  </si>
  <si>
    <t>Mar-00</t>
  </si>
  <si>
    <t>Jun-00</t>
  </si>
  <si>
    <t>Sep-00</t>
  </si>
  <si>
    <t>Dec-00</t>
  </si>
  <si>
    <t>Mar-01</t>
  </si>
  <si>
    <t>Jun-01</t>
  </si>
  <si>
    <t>Sep-01</t>
  </si>
  <si>
    <t>Dec-01</t>
  </si>
  <si>
    <t>Mar-02</t>
  </si>
  <si>
    <t>Jun-02</t>
  </si>
  <si>
    <t>Sep-02</t>
  </si>
  <si>
    <t>Dec-02</t>
  </si>
  <si>
    <t>Mar-03</t>
  </si>
  <si>
    <t>Jun-03</t>
  </si>
  <si>
    <t>Sep-03</t>
  </si>
  <si>
    <t>Dec-03</t>
  </si>
  <si>
    <t>Mar-04</t>
  </si>
  <si>
    <t>Jun-04</t>
  </si>
  <si>
    <t>Sep-04</t>
  </si>
  <si>
    <t>Dec-04</t>
  </si>
  <si>
    <t>Mar-05</t>
  </si>
  <si>
    <t>Jun-05</t>
  </si>
  <si>
    <t>Sep-05</t>
  </si>
  <si>
    <t>Dec-05</t>
  </si>
  <si>
    <t>Mar-06</t>
  </si>
  <si>
    <t>Jun-06</t>
  </si>
  <si>
    <t>Sep-06</t>
  </si>
  <si>
    <t>Dec-06</t>
  </si>
  <si>
    <t>Mar-07</t>
  </si>
  <si>
    <t>Jun-07</t>
  </si>
  <si>
    <t>Sep-07</t>
  </si>
  <si>
    <t>Dec-07</t>
  </si>
  <si>
    <t>Mar-08</t>
  </si>
  <si>
    <t>Jun-08</t>
  </si>
  <si>
    <t>Sep-08</t>
  </si>
  <si>
    <t>Dec-08</t>
  </si>
  <si>
    <t>Mar-09</t>
  </si>
  <si>
    <t>Jun-09</t>
  </si>
  <si>
    <t>Sep-09</t>
  </si>
  <si>
    <t>Dec-09</t>
  </si>
  <si>
    <t>Mar-10</t>
  </si>
  <si>
    <t>Jun-10</t>
  </si>
  <si>
    <t>Sep-10</t>
  </si>
  <si>
    <t>Dec-10</t>
  </si>
  <si>
    <t>Mar-11</t>
  </si>
  <si>
    <t>Jun-11</t>
  </si>
  <si>
    <t>Sep-11</t>
  </si>
  <si>
    <t>Dec-11</t>
  </si>
  <si>
    <t>Mar-12</t>
  </si>
  <si>
    <t>Jun-12</t>
  </si>
  <si>
    <t>Sep-12</t>
  </si>
  <si>
    <t>Dec-12</t>
  </si>
  <si>
    <t>Mar-13</t>
  </si>
  <si>
    <t>Jun-13</t>
  </si>
  <si>
    <t>Sep-13</t>
  </si>
  <si>
    <t>Dec-13</t>
  </si>
  <si>
    <t>Mar-14</t>
  </si>
  <si>
    <t>Jun-14</t>
  </si>
  <si>
    <t>Sep-14</t>
  </si>
  <si>
    <t>Dec-14</t>
  </si>
  <si>
    <t>Mar-15</t>
  </si>
  <si>
    <t>Jun-15</t>
  </si>
  <si>
    <t>Sep-15</t>
  </si>
  <si>
    <t>Dec-15</t>
  </si>
  <si>
    <t>Mar-16</t>
  </si>
  <si>
    <t>Jun-16</t>
  </si>
  <si>
    <t>Sep-16</t>
  </si>
  <si>
    <t>Dec-16</t>
  </si>
  <si>
    <t>Mar-17</t>
  </si>
  <si>
    <t>Jun-17</t>
  </si>
  <si>
    <t>Sep-17</t>
  </si>
  <si>
    <t>Dec-17</t>
  </si>
  <si>
    <t>Mar-18</t>
  </si>
  <si>
    <t>Jun-18</t>
  </si>
  <si>
    <t>Sep-18</t>
  </si>
  <si>
    <t>Dec-18</t>
  </si>
  <si>
    <t>Mar-19</t>
  </si>
  <si>
    <t>Jun-19</t>
  </si>
  <si>
    <t>Sep-19</t>
  </si>
  <si>
    <t>Dec-19</t>
  </si>
  <si>
    <t>Mar-20</t>
  </si>
  <si>
    <t>Jun-20</t>
  </si>
  <si>
    <t>Sep-20</t>
  </si>
  <si>
    <t>Dec-20</t>
  </si>
  <si>
    <t>Mar-21</t>
  </si>
  <si>
    <t>Jun-21</t>
  </si>
  <si>
    <t>Sep-21</t>
  </si>
  <si>
    <t>Dec-21</t>
  </si>
  <si>
    <t>Mar-22</t>
  </si>
  <si>
    <t>Jun-22</t>
  </si>
  <si>
    <t>Sep-22</t>
  </si>
  <si>
    <t>Dec-22</t>
  </si>
  <si>
    <t>Mar-23</t>
  </si>
  <si>
    <t>Greater Manchester</t>
  </si>
  <si>
    <t>Sheffield City Region</t>
  </si>
  <si>
    <t>West Yorkshire</t>
  </si>
  <si>
    <t>Liverpool City Region</t>
  </si>
  <si>
    <t>Tees Valley</t>
  </si>
  <si>
    <t>West Midlands</t>
  </si>
  <si>
    <t>Cambridgeshire and Peterborough</t>
  </si>
  <si>
    <t>West of England</t>
  </si>
  <si>
    <t>North East</t>
  </si>
  <si>
    <t>North of Tyne</t>
  </si>
  <si>
    <r>
      <t xml:space="preserve">Young adults aged 15-34 living with their parents by age and sex, UK, 2022 </t>
    </r>
    <r>
      <rPr>
        <sz val="12"/>
        <color theme="0"/>
        <rFont val="Arial"/>
        <family val="2"/>
      </rPr>
      <t>[note 1]</t>
    </r>
  </si>
  <si>
    <t>Source: Labour Force Survey (LFS), Office for National Statistics</t>
  </si>
  <si>
    <t>B</t>
  </si>
  <si>
    <t xml:space="preserve">All people </t>
  </si>
  <si>
    <t>All people 2</t>
  </si>
  <si>
    <t>All people 3</t>
  </si>
  <si>
    <t>Living with parents</t>
  </si>
  <si>
    <t>Living with parents4</t>
  </si>
  <si>
    <t>Living with parents5</t>
  </si>
  <si>
    <t>Living with parents6</t>
  </si>
  <si>
    <t>Living with parents7</t>
  </si>
  <si>
    <t>Living with parents8</t>
  </si>
  <si>
    <t>Living with parents9</t>
  </si>
  <si>
    <t>Living with parents10</t>
  </si>
  <si>
    <t>Living with parents11</t>
  </si>
  <si>
    <t>Living with parents12</t>
  </si>
  <si>
    <t>Living with parents13</t>
  </si>
  <si>
    <t>Living with parents14</t>
  </si>
  <si>
    <t>Male</t>
  </si>
  <si>
    <t>Female</t>
  </si>
  <si>
    <t>Age</t>
  </si>
  <si>
    <t>Thousands</t>
  </si>
  <si>
    <t>Estimate (Thousands)</t>
  </si>
  <si>
    <t>CV (Thousands)</t>
  </si>
  <si>
    <t>CI+/-(Thousands)</t>
  </si>
  <si>
    <t>Percentage</t>
  </si>
  <si>
    <t>a</t>
  </si>
  <si>
    <t>b</t>
  </si>
  <si>
    <t>c</t>
  </si>
  <si>
    <t>d</t>
  </si>
  <si>
    <t>Total 15 to 34</t>
  </si>
  <si>
    <t>Total 20 to 34</t>
  </si>
  <si>
    <t>Key</t>
  </si>
  <si>
    <t xml:space="preserve">Estimates are considered precise </t>
  </si>
  <si>
    <t xml:space="preserve">Estimates are considered reasonably precise </t>
  </si>
  <si>
    <t>Estimates are considered acceptable</t>
  </si>
  <si>
    <t>Over and under-occupation in the West Midlands</t>
  </si>
  <si>
    <t>Source: 2021 Census</t>
  </si>
  <si>
    <t>Social Housing</t>
  </si>
  <si>
    <t xml:space="preserve">Social Housing </t>
  </si>
  <si>
    <t>2 or more bedrooms greater than need</t>
  </si>
  <si>
    <t>1 bedroom greater than need</t>
  </si>
  <si>
    <t>Rooms equal need</t>
  </si>
  <si>
    <t>1 bedroom less than need</t>
  </si>
  <si>
    <t>2 or more bedrooms less than</t>
  </si>
  <si>
    <t>Total households</t>
  </si>
  <si>
    <t>Private renting</t>
  </si>
  <si>
    <t>Home owners</t>
  </si>
  <si>
    <t>Total - all tenures</t>
  </si>
  <si>
    <t xml:space="preserve">Figure 3 – Divergence in house prices compared to earnings in local authorities are becoming larger over time </t>
  </si>
  <si>
    <t>Source: Office for National Statistics – House Price Statistics for Small Areas, Annual Survey of Hours and Earnings</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</si>
  <si>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</si>
  <si>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</si>
  <si>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</si>
  <si>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</si>
  <si>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</si>
  <si>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</si>
  <si>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</si>
  <si>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</si>
  <si>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</si>
  <si>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</si>
  <si>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</si>
  <si>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</si>
  <si>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</si>
  <si>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</si>
  <si>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</si>
  <si>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</si>
  <si>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</si>
  <si>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</si>
  <si>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</si>
  <si>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</si>
  <si>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</si>
  <si>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</si>
  <si>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</si>
  <si>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</si>
  <si>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</si>
  <si>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Percentage of a median income of private renting households that a median rent is equivalent to, by country and region, financial year ending 2022</t>
  </si>
  <si>
    <t>Source: Family Resources Survey from the Department for Work and Pensions, Private Rental Market Statistics from the Office for National Statistics and OECD Affordable Housing Database</t>
  </si>
  <si>
    <t xml:space="preserve">UK Regional Comparison </t>
  </si>
  <si>
    <t>Column1</t>
  </si>
  <si>
    <t>Country/Region</t>
  </si>
  <si>
    <t>Ratio (%)</t>
  </si>
  <si>
    <t>Yorkshire and The Humber</t>
  </si>
  <si>
    <t>East of England</t>
  </si>
  <si>
    <t>East Midlands</t>
  </si>
  <si>
    <t>North West</t>
  </si>
  <si>
    <t>South West</t>
  </si>
  <si>
    <t>South East</t>
  </si>
  <si>
    <t>London</t>
  </si>
  <si>
    <t>England</t>
  </si>
  <si>
    <t>European Union</t>
  </si>
  <si>
    <t>OECD</t>
  </si>
  <si>
    <t>Local Authority Housing Statistics dataset, England 2022-23: Section C - Allocations</t>
  </si>
  <si>
    <t>Waiting list criteria</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</si>
  <si>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</si>
  <si>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</si>
  <si>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</si>
  <si>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</si>
  <si>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</si>
  <si>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</si>
  <si>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</si>
  <si>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</si>
  <si>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</si>
  <si>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</si>
  <si>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</si>
  <si>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</si>
  <si>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</si>
  <si>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</si>
  <si>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</si>
  <si>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</si>
  <si>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</si>
  <si>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</si>
  <si>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</si>
  <si>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</si>
  <si>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</si>
  <si>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</si>
  <si>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</si>
  <si>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</si>
  <si>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</si>
  <si>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</si>
  <si>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</si>
  <si>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How many bedrooms did these households require?</t>
  </si>
  <si>
    <t>Total households on the housing waiting list</t>
  </si>
  <si>
    <t>Changes made to  waiting list criteria since last year in light of the changes in the Localism Act?</t>
  </si>
  <si>
    <t>Includes a residency test and/or local connection test</t>
  </si>
  <si>
    <t>Years required in local authority to pass residency test</t>
  </si>
  <si>
    <t>Rent arrears</t>
  </si>
  <si>
    <t>Total households on the housing waiting list in a reasonable preference category</t>
  </si>
  <si>
    <t>How many of these households were in each reasonable preference group?</t>
  </si>
  <si>
    <t>Owed a duty by any local housing authority or are occupying accommodation secured by any such authority under the Act</t>
  </si>
  <si>
    <t>Additional Preference Groups</t>
  </si>
  <si>
    <t>Participant in a choice-based lettings scheme</t>
  </si>
  <si>
    <t>Does  allocation scheme or transfer policy give priority to existing social tenants who under-occupy their current home?</t>
  </si>
  <si>
    <t>Does local authority advertise accessible properties as part of the choice-based lettings scheme</t>
  </si>
  <si>
    <t>If Local authority does advertise as part of the choice-based lettings scheme, does it do one of these options:</t>
  </si>
  <si>
    <t>Does local authority maintain an accesible housing register?</t>
  </si>
  <si>
    <t xml:space="preserve"> 1 bedroom</t>
  </si>
  <si>
    <t xml:space="preserve"> 2 bedrooms</t>
  </si>
  <si>
    <t xml:space="preserve"> 3 bedrooms</t>
  </si>
  <si>
    <t xml:space="preserve"> More than 3 bedrooms</t>
  </si>
  <si>
    <t>Unspecified number of bedrooms or those on the register more than once</t>
  </si>
  <si>
    <t>Disqualifies households with rent arrears</t>
  </si>
  <si>
    <t>If yes, does local authority policy allow  exceptions for social tenants seeking to downsize?</t>
  </si>
  <si>
    <t>If yes, how many exceptions made in the past year?</t>
  </si>
  <si>
    <t>People who are homeless within the meaning given in Part VII of the Act, regardless of whether there is a statutory duty to house them</t>
  </si>
  <si>
    <t>People occupying insanitary or overcrowded housing or otherwise living in unsatisfactory housing conditions</t>
  </si>
  <si>
    <t>People who need to move on medical or welfare grounds, including grounds relating to a disability</t>
  </si>
  <si>
    <t>People who need to move to a particular locality in the district of the authority, where failure to meet that need would cause hardship (to themselves or to others).</t>
  </si>
  <si>
    <t>If applicable, number of households in reasonable preference groups with urgent housing needs given additional preference</t>
  </si>
  <si>
    <t>of which, how many are members of the Armed Forces community</t>
  </si>
  <si>
    <t>Does housing application form identify whether anyone in the household is serving, or has ever served, in the Regular Armed Forces?</t>
  </si>
  <si>
    <t>Region</t>
  </si>
  <si>
    <t>cc1a</t>
  </si>
  <si>
    <t>cc1ae</t>
  </si>
  <si>
    <t>cc2a</t>
  </si>
  <si>
    <t>cc3c</t>
  </si>
  <si>
    <t>cc3aa</t>
  </si>
  <si>
    <t>cc4a</t>
  </si>
  <si>
    <t>cc4aa</t>
  </si>
  <si>
    <t>cc4ab</t>
  </si>
  <si>
    <t>cc5a</t>
  </si>
  <si>
    <t>cc5aa</t>
  </si>
  <si>
    <t>cc5ab</t>
  </si>
  <si>
    <t>cc5ac</t>
  </si>
  <si>
    <t>cc5ad</t>
  </si>
  <si>
    <t>cc5ae</t>
  </si>
  <si>
    <t>cc6a</t>
  </si>
  <si>
    <t>cc6aa</t>
  </si>
  <si>
    <t>cc6b</t>
  </si>
  <si>
    <t>cc7a</t>
  </si>
  <si>
    <t>cc8a</t>
  </si>
  <si>
    <t>cc9a</t>
  </si>
  <si>
    <t>cc9aa</t>
  </si>
  <si>
    <t>cc10a</t>
  </si>
  <si>
    <t>Both residency and local connection test</t>
  </si>
  <si>
    <t>[x]</t>
  </si>
  <si>
    <t>YB</t>
  </si>
  <si>
    <t>Only a local connection test</t>
  </si>
  <si>
    <t>A</t>
  </si>
  <si>
    <t>NX</t>
  </si>
  <si>
    <t>Only a residency test</t>
  </si>
  <si>
    <t>C</t>
  </si>
  <si>
    <t>YA</t>
  </si>
  <si>
    <t>NZ</t>
  </si>
  <si>
    <t>People est</t>
  </si>
  <si>
    <t>Notes</t>
  </si>
  <si>
    <t>Bromsgrove</t>
  </si>
  <si>
    <t>Cannock Chase</t>
  </si>
  <si>
    <t>East Staffordshire</t>
  </si>
  <si>
    <t>Herefordshire</t>
  </si>
  <si>
    <t>Lichfield</t>
  </si>
  <si>
    <t>Malvern Hills</t>
  </si>
  <si>
    <t>Newcastle-under-Lyme</t>
  </si>
  <si>
    <t>North Warwickshire</t>
  </si>
  <si>
    <t>Nuneaton and Bedworth</t>
  </si>
  <si>
    <t>Redditch</t>
  </si>
  <si>
    <t>Rugby</t>
  </si>
  <si>
    <t>1. The number of households on the waiting list is not the same as the number of households waiting. Local authorities periodically review their lists to remove households who no longer require housing, so the total number of households on waiting lists may overstate the number of households who still require social housing at any one time. The frequency of reviews varies between local authorities.  Waiting list size may also be affected by other factors for example, there is the potential for some households to be on the waiting list of more than one local authority.</t>
  </si>
  <si>
    <t>Shropshire</t>
  </si>
  <si>
    <t>2. Where authorities have provided a total figure for questions cc1a and cc5a but not provided a complete breakdown in the sub-categories, then the figures for the sub-categories have been imputed using the proportions seen in that local authority in the previous year of data, if available. These imputed figures are to be regarded as an estimate and may cause inconsistencies between the two variables.</t>
  </si>
  <si>
    <t>South Staffordshire</t>
  </si>
  <si>
    <t>1 bedroom</t>
  </si>
  <si>
    <t>2 bedrooms</t>
  </si>
  <si>
    <t>3 bedrooms</t>
  </si>
  <si>
    <t>More than 3 bedrooms</t>
  </si>
  <si>
    <t>People who need to move to a particular locality in the district of the authority, where failure to meet that need would cause hardship (to themselves or to others)</t>
  </si>
  <si>
    <t>Stafford</t>
  </si>
  <si>
    <t>[z]</t>
  </si>
  <si>
    <t>3. These questions have coded answers. The metadata for these codes can be found at the bottom of this worksheet</t>
  </si>
  <si>
    <t>Staffordshire Moorlands</t>
  </si>
  <si>
    <t>Stoke-on-Trent</t>
  </si>
  <si>
    <t>No</t>
  </si>
  <si>
    <t>Yes</t>
  </si>
  <si>
    <t>Allow anyone to bid for accessible properties</t>
  </si>
  <si>
    <t>Yes, both our own and as part of a multi-authority or sub-regional arrangement</t>
  </si>
  <si>
    <t>cc9a metadata</t>
  </si>
  <si>
    <t>Stratford-on-Avon</t>
  </si>
  <si>
    <t>Give those with access needs priority for accessible properties</t>
  </si>
  <si>
    <t>No, but we identify whether a property is accessible prior to letting</t>
  </si>
  <si>
    <t>Tamworth</t>
  </si>
  <si>
    <t>Yes, without being part of a multi-authority or sub-regional arrangement</t>
  </si>
  <si>
    <t>A = Give those with access needs priority for accessible properties</t>
  </si>
  <si>
    <t>Telford and Wrekin</t>
  </si>
  <si>
    <t>B = Other</t>
  </si>
  <si>
    <t>Warwick</t>
  </si>
  <si>
    <t>Neither residency nor local connection test</t>
  </si>
  <si>
    <t>C = Only allow those with access needs to bid on accessible properties</t>
  </si>
  <si>
    <t>Worcester</t>
  </si>
  <si>
    <t>Wychavon</t>
  </si>
  <si>
    <t>D = Allow anyone to bid for accessible properties</t>
  </si>
  <si>
    <t>Wyre Forest</t>
  </si>
  <si>
    <t>cc9aa metadata</t>
  </si>
  <si>
    <t>Submitted</t>
  </si>
  <si>
    <t>Y = Yes</t>
  </si>
  <si>
    <t>Not applicable - we do not use choice-based lettings</t>
  </si>
  <si>
    <t>N = No</t>
  </si>
  <si>
    <t>Only allow those with access needs to bid on accessible properties</t>
  </si>
  <si>
    <t>O = Other</t>
  </si>
  <si>
    <t>No, we let these properties outside the choice-based lettings scheme</t>
  </si>
  <si>
    <t>X = Not applicable - we do not use choice-based lettings</t>
  </si>
  <si>
    <t>NZ = No, we let these properties outside the choice-based lettings scheme</t>
  </si>
  <si>
    <t>Yes, only as part of a multi-authority or sub-regional arrangement</t>
  </si>
  <si>
    <t>NX = No, but we identify whether a property is accessible prior to letting</t>
  </si>
  <si>
    <t>YA = Yes, without being part of a multi-authority or sub-regional arrangement</t>
  </si>
  <si>
    <t>YB = Yes, both our own and as part of a multi-authority or sub-regional arrangement</t>
  </si>
  <si>
    <t>YC = Yes, only as part of a multi-authority or sub-regional arrangement</t>
  </si>
  <si>
    <t>O = other</t>
  </si>
  <si>
    <t>Other Information</t>
  </si>
  <si>
    <t>"." = data missing or unavailable</t>
  </si>
  <si>
    <t>".." = question not asked</t>
  </si>
  <si>
    <t>"Submitted status" indicates whether the return is finalised, unfinalised (i.e. local authorities have not signed off the figures, however these are the best estimate we have available), or not submitted. All returns are finalised unless otherwise stated.</t>
  </si>
  <si>
    <t>The source for this data is Local Authority Housing Statistics 2022-23. This and all past statistical releases can be found at: https://www.gov.uk/government/collections/local-authority-housing-data</t>
  </si>
  <si>
    <t>Guidance on the above data and a blank version of the form can be found here: https://www.gov.uk/government/publications/completing-local-authority-housing-statistics-2022-to-2023-guidance-notes-and-bulk-upload</t>
  </si>
  <si>
    <t>Some cells contain imputed data - please refer to the accompanying meta data for information on which data has been imputed.</t>
  </si>
  <si>
    <t>These data may be subject to revisions.</t>
  </si>
  <si>
    <r>
      <rPr>
        <b/>
        <sz val="11"/>
        <color rgb="FF000000"/>
        <rFont val="Arial"/>
        <family val="2"/>
      </rPr>
      <t>Contact email:</t>
    </r>
    <r>
      <rPr>
        <sz val="11"/>
        <color theme="1"/>
        <rFont val="Calibri"/>
        <family val="2"/>
        <scheme val="minor"/>
      </rPr>
      <t>housing.statistics@levellingup.gov.uk</t>
    </r>
  </si>
  <si>
    <r>
      <rPr>
        <b/>
        <sz val="11"/>
        <color rgb="FF000000"/>
        <rFont val="Arial"/>
        <family val="2"/>
      </rPr>
      <t xml:space="preserve">Latest update: </t>
    </r>
    <r>
      <rPr>
        <sz val="11"/>
        <color theme="1"/>
        <rFont val="Calibri"/>
        <family val="2"/>
        <scheme val="minor"/>
      </rPr>
      <t>14 December 2023</t>
    </r>
  </si>
  <si>
    <r>
      <rPr>
        <b/>
        <sz val="11"/>
        <color rgb="FF000000"/>
        <rFont val="Arial"/>
        <family val="2"/>
      </rPr>
      <t xml:space="preserve">Next update: </t>
    </r>
    <r>
      <rPr>
        <sz val="11"/>
        <color theme="1"/>
        <rFont val="Calibri"/>
        <family val="2"/>
        <scheme val="minor"/>
      </rPr>
      <t>June/July 2024</t>
    </r>
  </si>
  <si>
    <t>Local Authority Social Housing Stock 2023</t>
  </si>
  <si>
    <t>Source: MCHLG Live Table 100</t>
  </si>
  <si>
    <t>Local authority name</t>
  </si>
  <si>
    <t>Local authority stock</t>
  </si>
  <si>
    <t>Private Registered Provider stock</t>
  </si>
  <si>
    <t>Total stock owned by social housing providers</t>
  </si>
  <si>
    <t>Total stock</t>
  </si>
  <si>
    <t>Percent owned by social housing providers (%)</t>
  </si>
  <si>
    <t>Additional Affordable Housing Supply in the West Midlands</t>
  </si>
  <si>
    <t>Source: DLUHC Live Tables, 1006-1008</t>
  </si>
  <si>
    <t>WMCA Total</t>
  </si>
  <si>
    <t>Local Housing Allowance (LHA) Rates, March 2024 - March 2025</t>
  </si>
  <si>
    <t>Source: Valuation Office Agency, Department for Work &amp; Pensions</t>
  </si>
  <si>
    <t>BRMA</t>
  </si>
  <si>
    <t>Shared accommodation rate</t>
  </si>
  <si>
    <t>One bedroom rate</t>
  </si>
  <si>
    <t>Two bedroom rate</t>
  </si>
  <si>
    <t>Three bedroom rate</t>
  </si>
  <si>
    <t>Four bedroom rate</t>
  </si>
  <si>
    <t>Birmingham BRMA</t>
  </si>
  <si>
    <t>Black Country BRMA</t>
  </si>
  <si>
    <t>Solihull BRMA</t>
  </si>
  <si>
    <t>Median Private Rent Rates in the West Midlands</t>
  </si>
  <si>
    <t>Source:</t>
  </si>
  <si>
    <t>Median Private Rent 22-23 VOA ONS</t>
  </si>
  <si>
    <t>n/a</t>
  </si>
  <si>
    <t>BRMA: Broad Rental Market Areas. The Valuation Office Agency define this as: ' BRMA is where a person could reasonably be expected to live taking into account access to certain facilities and services'</t>
  </si>
  <si>
    <t>TA and Homeless Duties Owed</t>
  </si>
  <si>
    <t>Source: DLUHC, Detailed Local Authority-level Tables: October-December 2023, TA1</t>
  </si>
  <si>
    <r>
      <t>Total number of households in TA</t>
    </r>
    <r>
      <rPr>
        <b/>
        <vertAlign val="superscript"/>
        <sz val="10"/>
        <color rgb="FF000000"/>
        <rFont val="Arial"/>
        <family val="2"/>
      </rPr>
      <t>1,2,3,4</t>
    </r>
  </si>
  <si>
    <r>
      <t>Number of households in area</t>
    </r>
    <r>
      <rPr>
        <vertAlign val="superscript"/>
        <sz val="10"/>
        <color rgb="FF000000"/>
        <rFont val="Arial"/>
        <family val="2"/>
      </rPr>
      <t>5</t>
    </r>
    <r>
      <rPr>
        <vertAlign val="superscript"/>
        <sz val="8"/>
        <color rgb="FF000000"/>
        <rFont val="Arial"/>
        <family val="2"/>
      </rPr>
      <t xml:space="preserve">  </t>
    </r>
    <r>
      <rPr>
        <sz val="10"/>
        <color rgb="FF000000"/>
        <rFont val="Arial"/>
        <family val="2"/>
      </rPr>
      <t>(000s)</t>
    </r>
  </si>
  <si>
    <t>Total number of households in TA per (000s)</t>
  </si>
  <si>
    <t>Total number of households in TA with children</t>
  </si>
  <si>
    <t>Total number of children in TA</t>
  </si>
  <si>
    <t>Bed and breakfast hotels (including shared annexes)</t>
  </si>
  <si>
    <t>Nightly paid, privately managed accommodation, self-contained</t>
  </si>
  <si>
    <t>Hostels (including reception centres, emergency units and refuges)</t>
  </si>
  <si>
    <t>Private sector accommodation leased by your authority or leased or managed by a registered provider</t>
  </si>
  <si>
    <t>Local authority or Housing association (LA/HA) stock</t>
  </si>
  <si>
    <r>
      <t>Any other type of temporary accommodation (including private landlord and not known)</t>
    </r>
    <r>
      <rPr>
        <vertAlign val="superscript"/>
        <sz val="10"/>
        <color rgb="FF000000"/>
        <rFont val="Arial"/>
        <family val="2"/>
      </rPr>
      <t>6</t>
    </r>
  </si>
  <si>
    <t>In TA in another local authority district</t>
  </si>
  <si>
    <r>
      <t>Duty owed, no accommodation secured</t>
    </r>
    <r>
      <rPr>
        <vertAlign val="superscript"/>
        <sz val="10"/>
        <color rgb="FF000000"/>
        <rFont val="Arial"/>
        <family val="2"/>
      </rPr>
      <t>7</t>
    </r>
  </si>
  <si>
    <t>Total number of households</t>
  </si>
  <si>
    <t>Total with children</t>
  </si>
  <si>
    <t>Total with children and resident more than 6 weeks</t>
  </si>
  <si>
    <t>Total with children and resident more than 6 weeks and pending review / appeal</t>
  </si>
  <si>
    <t>Total with 16/17-year-old main applicant</t>
  </si>
  <si>
    <t>Total  with children</t>
  </si>
  <si>
    <t>-</t>
  </si>
  <si>
    <t>Rough Sleeping per 100,000 people</t>
  </si>
  <si>
    <t>Source: Rough Sleeping in England Snapshot, DLUHC</t>
  </si>
  <si>
    <t>Autumn 2020 Snapshot</t>
  </si>
  <si>
    <t>Autumn 2021 Snapshot</t>
  </si>
  <si>
    <t>Autumn 2022 Snapshot</t>
  </si>
  <si>
    <t>Autumn 2023 Snapshot</t>
  </si>
  <si>
    <t xml:space="preserve">Planning Approvals </t>
  </si>
  <si>
    <t>MCHLG Live Tables, Table P134: District planning authorities: applications received, decided, granted and delegated, environmental statements received and flow of applications, by local planning authority, year ending March 2024</t>
  </si>
  <si>
    <t xml:space="preserve">Planning authority </t>
  </si>
  <si>
    <t>Total number of applications received</t>
  </si>
  <si>
    <t>Decisions with an Environmental Statement</t>
  </si>
  <si>
    <t>Decisions subject to a Planning Performance Agreement</t>
  </si>
  <si>
    <t>Decisions where an extension of time agreement was made</t>
  </si>
  <si>
    <t>Total number of decisions</t>
  </si>
  <si>
    <t>Percentage of decisions delegated to officers</t>
  </si>
  <si>
    <t>Total number of decisions granted</t>
  </si>
  <si>
    <t>Percentage of decisions granted</t>
  </si>
  <si>
    <t>Annual Survey Hours and Earnings (ASHE)</t>
  </si>
  <si>
    <t>Table 7.7a Annual pay - Gross</t>
  </si>
  <si>
    <t>For all employee jobs(a): West Midlands</t>
  </si>
  <si>
    <t>Number</t>
  </si>
  <si>
    <t>Annual</t>
  </si>
  <si>
    <t>of jobs</t>
  </si>
  <si>
    <t>percentage</t>
  </si>
  <si>
    <t>Percentiles</t>
  </si>
  <si>
    <t>Description</t>
  </si>
  <si>
    <t>(thousand)</t>
  </si>
  <si>
    <t>Median</t>
  </si>
  <si>
    <t>change</t>
  </si>
  <si>
    <t>Mean</t>
  </si>
  <si>
    <t>10</t>
  </si>
  <si>
    <t>25</t>
  </si>
  <si>
    <t>40</t>
  </si>
  <si>
    <t>70</t>
  </si>
  <si>
    <t>75</t>
  </si>
  <si>
    <t>90</t>
  </si>
  <si>
    <t xml:space="preserve">  Birmingham</t>
  </si>
  <si>
    <t>x</t>
  </si>
  <si>
    <t xml:space="preserve">  Coventry</t>
  </si>
  <si>
    <t xml:space="preserve">  Dudley</t>
  </si>
  <si>
    <t xml:space="preserve">  Sandwell</t>
  </si>
  <si>
    <t xml:space="preserve">  Solihull</t>
  </si>
  <si>
    <t xml:space="preserve">  Walsall</t>
  </si>
  <si>
    <t xml:space="preserve">  Wolverhampton</t>
  </si>
  <si>
    <t>Statistical robustness</t>
  </si>
  <si>
    <t>CV &lt;= 5%</t>
  </si>
  <si>
    <t>CV &gt; 5% and &lt;= 10%</t>
  </si>
  <si>
    <t>Estimates are considered reasonably precise</t>
  </si>
  <si>
    <t>CV &gt; 10% and &lt;= 20%</t>
  </si>
  <si>
    <t>x = CV &gt; 20%</t>
  </si>
  <si>
    <t>Estimates are considered unreliable for practical purposes</t>
  </si>
  <si>
    <t>.. = disclosive</t>
  </si>
  <si>
    <t>: = not applicable</t>
  </si>
  <si>
    <t xml:space="preserve">- = nil or negligible </t>
  </si>
  <si>
    <t>Levels of fuel poverty (percentages of households)</t>
  </si>
  <si>
    <t>LILEE (Low Income Low Energy Effiency)</t>
  </si>
  <si>
    <t>2022</t>
  </si>
  <si>
    <t>Yorkshire &amp; The Humber</t>
  </si>
  <si>
    <t>East England</t>
  </si>
  <si>
    <t>Department for Business, Energy and Industrial Strategy, Annual Fuel Poverty Statistics in England (detailed annual tables for LIHC and LILEE and fuel poverty trends data, 2022).</t>
  </si>
  <si>
    <t>Notes:</t>
  </si>
  <si>
    <t>1. From 2021, Low Income Low Energy Efficiency (LILEE) became the official fuel poverty measure. A household is judged to be fuel-poor if it occupies a dwelling with an energy-efficiency rating of band D or below</t>
  </si>
  <si>
    <t xml:space="preserve">and would have a disposable income after housing costs (AHC) and energy needs below the poverty line (60% of median equivalised income). Income excludes disability benefits. </t>
  </si>
  <si>
    <t xml:space="preserve">2. The former Low Income High Costs (LIHC) measure judged a household to be fuel-poor if their required fuel costs were above the national median level for their household group and if they were to spend this amount, they would have an equivalised disposable </t>
  </si>
  <si>
    <t xml:space="preserve">income below 60% of the national median. From 2020, LIHC figures are no longer produced. </t>
  </si>
  <si>
    <t xml:space="preserve">3. Fuel poverty statistics are derived from English Housing Survey data. Historic data for the LIHC from 2003 to 2010 and the LILEE from 2010 to 2020 were backcast by the department to provide trends data. </t>
  </si>
  <si>
    <t>4. From 2017, the statistics allow for the effect of the pre-payment price cap that was introduced in April 2017.</t>
  </si>
  <si>
    <t xml:space="preserve">5. Lower response rates and changes in respondent composition due to Covid-19 enforced methodological changes to government surveys mean statistics for 2021 and 2022 are subject to more uncertainty </t>
  </si>
  <si>
    <t>than previous years and should be treated with caution.</t>
  </si>
  <si>
    <t>6. Estimates allows for the rise in energy prices in 2022 and the UK Government Energy Bill Support. It is estimated that without the energy bill support given in 2022/23 an additional 350,000 households in England would have been in fuel poverty in 2022.</t>
  </si>
  <si>
    <t>Non-decent dwellings by Local Authority 2019 - English Housing Survey experimental dataset (published June 2023)</t>
  </si>
  <si>
    <t>Number non-Decent</t>
  </si>
  <si>
    <t>Proportion non-Decent</t>
  </si>
  <si>
    <t>Total dwellings</t>
  </si>
  <si>
    <t>Owner occupied</t>
  </si>
  <si>
    <t>Private rented</t>
  </si>
  <si>
    <t>Social</t>
  </si>
  <si>
    <t>Total non-decent</t>
  </si>
  <si>
    <t>WMCA constituents</t>
  </si>
  <si>
    <t>Local Authority Housing Statistics dataset, England 2022-23: Section F - Condition of Dwelling Stock</t>
  </si>
  <si>
    <t>Source: DLUHC, Local Authority Housing Statistics Dataset, England 2022-23: Section F</t>
  </si>
  <si>
    <t>Number of dwellings owned by Local Authorities that received the following capital works over 2022-23</t>
  </si>
  <si>
    <t xml:space="preserve">Total number of dwellings in Private Rents Sector, following an inspection, have found to have one or more category 1 hazards </t>
  </si>
  <si>
    <t>Provide an estimate of the total number of HMOs within your authority.</t>
  </si>
  <si>
    <t>Provide an estimate of the total number of mandatory licensable HMOs within your Local Authority Area</t>
  </si>
  <si>
    <t>State the actual number of properties with mandatory HMO licences (issued within your authority).</t>
  </si>
  <si>
    <t>How many properties identified as being mandatory licensable HMOs have been found upon inspection to have Category 1 hazards (according to the HHSRS)?</t>
  </si>
  <si>
    <t>Information on loans, grants and other assistance for 2022-23</t>
  </si>
  <si>
    <r>
      <t>Decent Homes</t>
    </r>
    <r>
      <rPr>
        <vertAlign val="superscript"/>
        <sz val="10"/>
        <rFont val="Arial"/>
        <family val="2"/>
      </rPr>
      <t xml:space="preserve"> 1</t>
    </r>
  </si>
  <si>
    <t xml:space="preserve">Avergae EPC/SAP rating of all dwellings owned by the Local Authority at 31 March 2023 (A-G) </t>
  </si>
  <si>
    <t>Replacement of windows</t>
  </si>
  <si>
    <t>Replacement of boilers</t>
  </si>
  <si>
    <t>Installation of insulation</t>
  </si>
  <si>
    <t>Of which solid walls</t>
  </si>
  <si>
    <t>Of which cavity walls</t>
  </si>
  <si>
    <t>Of which lofts</t>
  </si>
  <si>
    <t>Of which floors</t>
  </si>
  <si>
    <t>Installation of renewable technologies</t>
  </si>
  <si>
    <r>
      <t xml:space="preserve">Specify type(s) using codes below 
(if more than one technology installed - sum all relevant codes) </t>
    </r>
    <r>
      <rPr>
        <vertAlign val="superscript"/>
        <sz val="10"/>
        <rFont val="Arial"/>
        <family val="2"/>
      </rPr>
      <t xml:space="preserve"> </t>
    </r>
  </si>
  <si>
    <t>Owner occupiers</t>
  </si>
  <si>
    <t xml:space="preserve">Total </t>
  </si>
  <si>
    <t>Change in the number of non-decent dwellings during the reporting year</t>
  </si>
  <si>
    <t>Of other reductions recorded in f13d:</t>
  </si>
  <si>
    <t>Associated expenditure</t>
  </si>
  <si>
    <t>Non-decent dwellings at 31 March 2023</t>
  </si>
  <si>
    <t>Dwellings with category 1 hazards (HHSRS)</t>
  </si>
  <si>
    <t>Dwellings not in a reasonable state of repair</t>
  </si>
  <si>
    <t>Dwellings without reasonably modern amenities and services</t>
  </si>
  <si>
    <t>Dwellings without a reasonable degree of thermal comfort</t>
  </si>
  <si>
    <t>Number of HRA dwellings that received capital works and associated expenditure</t>
  </si>
  <si>
    <r>
      <t>Demolition</t>
    </r>
    <r>
      <rPr>
        <vertAlign val="superscript"/>
        <sz val="10"/>
        <rFont val="Arial"/>
        <family val="2"/>
      </rPr>
      <t>6</t>
    </r>
  </si>
  <si>
    <r>
      <t>Conversion</t>
    </r>
    <r>
      <rPr>
        <vertAlign val="superscript"/>
        <sz val="10"/>
        <rFont val="Arial"/>
        <family val="2"/>
      </rPr>
      <t>6</t>
    </r>
  </si>
  <si>
    <r>
      <t>New build</t>
    </r>
    <r>
      <rPr>
        <vertAlign val="superscript"/>
        <sz val="10"/>
        <rFont val="Arial"/>
        <family val="2"/>
      </rPr>
      <t>6</t>
    </r>
  </si>
  <si>
    <r>
      <t>Acquisitions</t>
    </r>
    <r>
      <rPr>
        <vertAlign val="superscript"/>
        <sz val="10"/>
        <rFont val="Arial"/>
        <family val="2"/>
      </rPr>
      <t>6</t>
    </r>
  </si>
  <si>
    <t>f. All capital works (Dwellings receiving more than one capital works should only be counted once)</t>
  </si>
  <si>
    <t>Any other capital spending excluding the expenditure on capital works reported in f25fb</t>
  </si>
  <si>
    <t>Does your local authority have a Housing Revenue Account?</t>
  </si>
  <si>
    <t>At 31 March 2023, did your local authority own stock outside a Housing Revenue Account?</t>
  </si>
  <si>
    <t>Number of dwellings improved</t>
  </si>
  <si>
    <t>LA expenditure on grants £000s</t>
  </si>
  <si>
    <t>LA expenditure on loans &amp; other assistance £000s</t>
  </si>
  <si>
    <t>Dwellings made decent during year</t>
  </si>
  <si>
    <t>Dwellings becoming non-decent during year</t>
  </si>
  <si>
    <t>Other reduction in non-decent dwellings</t>
  </si>
  <si>
    <t>Number of non-decent dwellings, 31 March 2023</t>
  </si>
  <si>
    <t>Tenant refusals</t>
  </si>
  <si>
    <t>Demolitions</t>
  </si>
  <si>
    <t xml:space="preserve">Partial transfers </t>
  </si>
  <si>
    <t>Money spent making dwellings decent during year
£000s</t>
  </si>
  <si>
    <t>Costs arising from dwellings becoming non-decent during year
£000s</t>
  </si>
  <si>
    <t>Cost to make all dwellings decent at 31 March 2023 £000s</t>
  </si>
  <si>
    <t>Total cost £000s</t>
  </si>
  <si>
    <t>Average cost per dwelling (£)</t>
  </si>
  <si>
    <t xml:space="preserve">Average cost per dwelling (£) </t>
  </si>
  <si>
    <t>The proportion of LA homes which were non-decent (%)</t>
  </si>
  <si>
    <t>Capital Works</t>
  </si>
  <si>
    <t>£000s</t>
  </si>
  <si>
    <t>Dwellings</t>
  </si>
  <si>
    <t>D</t>
  </si>
  <si>
    <t xml:space="preserve">Greenspace Provision </t>
  </si>
  <si>
    <t>Source: Greenspace Index - Fields of Trust</t>
  </si>
  <si>
    <t>NB: Some stated populations are post-2021 Census estimates calculated by LAs</t>
  </si>
  <si>
    <t>Greenspace per person (sqm)</t>
  </si>
  <si>
    <t>Population not within 10-min walk:</t>
  </si>
  <si>
    <t>LA Population</t>
  </si>
  <si>
    <t>Proportion of population not within 10 min walk of greenspace</t>
  </si>
  <si>
    <t>Average number of trips by main mode and region of residence (trips per person per year): West Midlands, 2002 onwards [notes 1, 3]</t>
  </si>
  <si>
    <t>Source: Department for Transport Stastics, Table NTS9903a</t>
  </si>
  <si>
    <t>Walk [note 4]</t>
  </si>
  <si>
    <t>Walks of over a mile</t>
  </si>
  <si>
    <t>Pedal cycle [note 5]</t>
  </si>
  <si>
    <t>Car or van driver</t>
  </si>
  <si>
    <t>Car or van passenger</t>
  </si>
  <si>
    <t>Motorcycle</t>
  </si>
  <si>
    <t>Other private transport [note 6]</t>
  </si>
  <si>
    <t>Bus in London</t>
  </si>
  <si>
    <t>Other local bus</t>
  </si>
  <si>
    <t>Non-local bus</t>
  </si>
  <si>
    <t>London Underground</t>
  </si>
  <si>
    <t>Surface Rail</t>
  </si>
  <si>
    <t>Taxi or minicab</t>
  </si>
  <si>
    <t>Other public transport [note 7]</t>
  </si>
  <si>
    <t>All modes</t>
  </si>
  <si>
    <t>All modes (excluding walks of less than a mile)</t>
  </si>
  <si>
    <t>Unweighted sample size: individuals</t>
  </si>
  <si>
    <t>Total average number of active trips per person</t>
  </si>
  <si>
    <t>% of per person trips which are active</t>
  </si>
  <si>
    <t>NOT ACCURATE</t>
  </si>
  <si>
    <t>WM Region - not WMCA region</t>
  </si>
  <si>
    <t>Three-year average more accurate</t>
  </si>
  <si>
    <t>D1- Domestic Properties in Wales by Energy Efficiency Rating - in each Year/Quarter to 31 March 2024</t>
  </si>
  <si>
    <t xml:space="preserve">Source: Energy Performance Certificates for Buildings Register for England and Wales </t>
  </si>
  <si>
    <t>Quarter</t>
  </si>
  <si>
    <t>2024/1</t>
  </si>
  <si>
    <t>Column Labels</t>
  </si>
  <si>
    <t>Values</t>
  </si>
  <si>
    <t>Grand Total</t>
  </si>
  <si>
    <t>Sum of A</t>
  </si>
  <si>
    <t>Sum of B</t>
  </si>
  <si>
    <t>Sum of C</t>
  </si>
  <si>
    <t>Sum of D</t>
  </si>
  <si>
    <t>Sum of E</t>
  </si>
  <si>
    <t>Sum of F</t>
  </si>
  <si>
    <t>Sum of G</t>
  </si>
  <si>
    <t>Average Weekly Housing Benefit Award (August 2023) £</t>
  </si>
  <si>
    <t>No. of claimants</t>
  </si>
  <si>
    <t>Weekly Housing Benefit Spend</t>
  </si>
  <si>
    <t>Annual Housing Beneift Spend</t>
  </si>
  <si>
    <t>Average house price, by English region, December 2009 to December 2023</t>
  </si>
  <si>
    <t>Source: UK Land Registry, HMG</t>
  </si>
  <si>
    <t>East</t>
  </si>
  <si>
    <t>Average Buyer Price for First Time Buyers vs. Previous Owners in the West Midlands</t>
  </si>
  <si>
    <t>Source: UK Land Registry</t>
  </si>
  <si>
    <t>Period</t>
  </si>
  <si>
    <t>Sales volume</t>
  </si>
  <si>
    <t>Average price First-time buyers</t>
  </si>
  <si>
    <t>Average price Former owner-occupiers</t>
  </si>
  <si>
    <t>Private Rented Sector - Average Monthly Rent Rates</t>
  </si>
  <si>
    <t>Source: ONS, Perivate RentrTable 2.7: Summary of monthly rents recorded between 1 October 2022 to 30 September 2023 by administrative area for England</t>
  </si>
  <si>
    <t>October 2022 - September 2023</t>
  </si>
  <si>
    <t>Lower Average</t>
  </si>
  <si>
    <t>Upper Quartile</t>
  </si>
  <si>
    <t>April 2022 - March 2023</t>
  </si>
  <si>
    <t>October 2021 - September 2022</t>
  </si>
  <si>
    <t>PRS Non-decent Homes - West Midlands vs U.K Comparison</t>
  </si>
  <si>
    <t>Source: 2022-23 English Housing Survey: Rented Sectors Report; Chapter 4: Dwelling condition, energy efficiency and local area</t>
  </si>
  <si>
    <t>thousands of households</t>
  </si>
  <si>
    <t>owner occupied</t>
  </si>
  <si>
    <t>private rented</t>
  </si>
  <si>
    <t>social rented</t>
  </si>
  <si>
    <t>Yorkshire and Humber</t>
  </si>
  <si>
    <t>PRS Units with a Damp Problem - West Midlands vs U.K Comparison</t>
  </si>
  <si>
    <t>Table 1011S: Additional Affordable Housing Supply; detailed breakdown by Local Authority, Starts on site</t>
  </si>
  <si>
    <t>Sum of Units</t>
  </si>
  <si>
    <t xml:space="preserve">Birmingham </t>
  </si>
  <si>
    <t>Row Labels</t>
  </si>
  <si>
    <t>Social Rent</t>
  </si>
  <si>
    <t>Private Registered Provider HE/GLA funded</t>
  </si>
  <si>
    <t>Private Registered Provider other funding</t>
  </si>
  <si>
    <t>Local Authority HE/GLA funded</t>
  </si>
  <si>
    <t>Local Authority other funding</t>
  </si>
  <si>
    <t>s106 nil grant</t>
  </si>
  <si>
    <t>Affordable Rent</t>
  </si>
  <si>
    <t>Affordable Homes Guarantees</t>
  </si>
  <si>
    <t>Right to Buy recycled receipts</t>
  </si>
  <si>
    <t>s106 part grant</t>
  </si>
  <si>
    <t>Other</t>
  </si>
  <si>
    <t>Intermediate Rent</t>
  </si>
  <si>
    <t>Non-Registered Provider HE funded</t>
  </si>
  <si>
    <t>Affordable Home Ownership</t>
  </si>
  <si>
    <t>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</si>
</sst>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quot;#,##0.00;[Red]\-&quot;£&quot;#,##0.00"/>
    <numFmt numFmtId="43" formatCode="_-* #,##0.00_-;\-* #,##0.00_-;_-* &quot;-&quot;??_-;_-@_-"/>
    <numFmt numFmtId="164" formatCode="&quot; &quot;* #,##0.00&quot; &quot;;&quot; &quot;* &quot;(&quot;#,##0.00&quot;)&quot;;&quot; &quot;* &quot;-&quot;#&quot; &quot;;&quot; &quot;@&quot; &quot;"/>
    <numFmt numFmtId="165" formatCode="&quot; &quot;* #,##0&quot; &quot;;&quot;-&quot;* #,##0&quot; &quot;;&quot; &quot;* &quot;-&quot;#&quot; &quot;;&quot; &quot;@&quot; &quot;"/>
    <numFmt numFmtId="166" formatCode="#,##0_ ;\-#,##0\ "/>
    <numFmt numFmtId="167" formatCode="0.0"/>
    <numFmt numFmtId="168" formatCode="&quot; &quot;* #,##0.00&quot; &quot;;&quot;-&quot;* #,##0.00&quot; &quot;;&quot; &quot;* &quot;-&quot;#&quot; &quot;;&quot; &quot;@&quot; &quot;"/>
    <numFmt numFmtId="169" formatCode="&quot;£&quot;#,##0.00"/>
    <numFmt numFmtId="170" formatCode="_-* #,##0.0_-;\-* #,##0.0_-;_-* &quot;-&quot;??_-;_-@_-"/>
    <numFmt numFmtId="171" formatCode="&quot; &quot;General"/>
    <numFmt numFmtId="172" formatCode="#,##0.0"/>
    <numFmt numFmtId="173" formatCode="&quot; &quot;#,##0.00&quot; &quot;;&quot; (&quot;#,##0.00&quot;)&quot;;&quot; -&quot;00&quot; &quot;;&quot; &quot;@&quot; &quot;"/>
    <numFmt numFmtId="174" formatCode="[$-409]#,##0;[$-409]&quot;(&quot;#,##0&quot;)&quot;"/>
    <numFmt numFmtId="175" formatCode="&quot; &quot;#,##0.00&quot; &quot;;&quot;-&quot;#,##0.00&quot; &quot;;&quot; -&quot;00&quot; &quot;;&quot; &quot;@&quot; &quot;"/>
    <numFmt numFmtId="176" formatCode="[=0]0;[&lt;0.5]&quot;[low]&quot;;#,##0"/>
  </numFmts>
  <fonts count="85">
    <font>
      <sz val="11"/>
      <color theme="1"/>
      <name val="Calibri"/>
      <family val="2"/>
      <scheme val="minor"/>
    </font>
    <font>
      <sz val="11"/>
      <color theme="1"/>
      <name val="Calibri"/>
      <family val="2"/>
      <scheme val="minor"/>
    </font>
    <font>
      <sz val="10"/>
      <color rgb="FF000000"/>
      <name val="Arial"/>
      <family val="2"/>
    </font>
    <font>
      <b/>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2"/>
      <color theme="1"/>
      <name val="Arial"/>
      <family val="2"/>
    </font>
    <font>
      <b/>
      <sz val="10"/>
      <color rgb="FF000000"/>
      <name val="Arial"/>
      <family val="2"/>
    </font>
    <font>
      <sz val="11"/>
      <color theme="0"/>
      <name val="Calibri"/>
      <family val="2"/>
      <scheme val="minor"/>
    </font>
    <font>
      <sz val="11"/>
      <color rgb="FF000000"/>
      <name val="Calibri"/>
      <family val="2"/>
    </font>
    <font>
      <sz val="10"/>
      <color rgb="FFFFFFFF"/>
      <name val="Arial"/>
      <family val="2"/>
    </font>
    <font>
      <b/>
      <sz val="10"/>
      <color rgb="FFFFFFFF"/>
      <name val="Arial"/>
      <family val="2"/>
    </font>
    <font>
      <sz val="12"/>
      <color theme="0"/>
      <name val="Arial"/>
      <family val="2"/>
    </font>
    <font>
      <b/>
      <sz val="12"/>
      <color theme="0"/>
      <name val="Arial"/>
      <family val="2"/>
    </font>
    <font>
      <b/>
      <vertAlign val="superscript"/>
      <sz val="10"/>
      <color rgb="FFFFFFFF"/>
      <name val="Arial"/>
      <family val="2"/>
    </font>
    <font>
      <b/>
      <sz val="12"/>
      <color rgb="FFFFFFFF"/>
      <name val="Arial"/>
      <family val="2"/>
    </font>
    <font>
      <b/>
      <sz val="11"/>
      <color theme="0"/>
      <name val="Arial"/>
      <family val="2"/>
    </font>
    <font>
      <b/>
      <sz val="12"/>
      <color theme="0"/>
      <name val="Calibri"/>
      <family val="2"/>
      <scheme val="minor"/>
    </font>
    <font>
      <b/>
      <sz val="12"/>
      <color indexed="9"/>
      <name val="Arial"/>
      <family val="2"/>
    </font>
    <font>
      <sz val="10"/>
      <color indexed="9"/>
      <name val="Arial"/>
      <family val="2"/>
    </font>
    <font>
      <sz val="10"/>
      <color theme="1"/>
      <name val="Arial"/>
      <family val="2"/>
    </font>
    <font>
      <sz val="11"/>
      <color theme="1"/>
      <name val="Arial"/>
      <family val="2"/>
    </font>
    <font>
      <b/>
      <sz val="10"/>
      <color theme="1"/>
      <name val="Arial"/>
      <family val="2"/>
    </font>
    <font>
      <sz val="9"/>
      <color theme="1"/>
      <name val="Arial"/>
      <family val="2"/>
    </font>
    <font>
      <vertAlign val="superscript"/>
      <sz val="10"/>
      <name val="Arial"/>
      <family val="2"/>
    </font>
    <font>
      <b/>
      <sz val="11"/>
      <color theme="0"/>
      <name val="Calibri"/>
      <family val="2"/>
      <scheme val="minor"/>
    </font>
    <font>
      <b/>
      <sz val="12"/>
      <color rgb="FF000000"/>
      <name val="Arial"/>
      <family val="2"/>
    </font>
    <font>
      <sz val="10"/>
      <name val="Arial"/>
      <family val="2"/>
    </font>
    <font>
      <b/>
      <sz val="11"/>
      <color theme="1"/>
      <name val="Arial"/>
      <family val="2"/>
    </font>
    <font>
      <sz val="11"/>
      <color rgb="FF000000"/>
      <name val="Arial"/>
      <family val="2"/>
    </font>
    <font>
      <b/>
      <sz val="11"/>
      <color rgb="FF000000"/>
      <name val="Arial"/>
      <family val="2"/>
    </font>
    <font>
      <sz val="11"/>
      <name val="Arial"/>
      <family val="2"/>
    </font>
    <font>
      <b/>
      <sz val="12"/>
      <color theme="1"/>
      <name val="Arial"/>
      <family val="2"/>
    </font>
    <font>
      <sz val="12"/>
      <color theme="1"/>
      <name val="Calibri"/>
      <family val="2"/>
      <scheme val="minor"/>
    </font>
    <font>
      <u/>
      <sz val="10"/>
      <color indexed="12"/>
      <name val="Arial"/>
      <family val="2"/>
    </font>
    <font>
      <u/>
      <sz val="11"/>
      <color theme="10"/>
      <name val="Calibri"/>
      <family val="2"/>
    </font>
    <font>
      <b/>
      <sz val="15"/>
      <color theme="3"/>
      <name val="Arial"/>
      <family val="2"/>
    </font>
    <font>
      <b/>
      <sz val="15"/>
      <name val="Arial"/>
      <family val="2"/>
    </font>
    <font>
      <sz val="11"/>
      <color rgb="FF444444"/>
      <name val="Arial"/>
      <family val="2"/>
    </font>
    <font>
      <b/>
      <sz val="9"/>
      <color theme="1"/>
      <name val="Arial"/>
      <family val="2"/>
    </font>
    <font>
      <b/>
      <sz val="15"/>
      <color theme="0"/>
      <name val="Arial"/>
      <family val="2"/>
    </font>
    <font>
      <sz val="11"/>
      <color theme="0"/>
      <name val="Arial"/>
      <family val="2"/>
    </font>
    <font>
      <sz val="10"/>
      <color theme="0"/>
      <name val="Arial"/>
      <family val="2"/>
    </font>
    <font>
      <sz val="9"/>
      <color indexed="8"/>
      <name val="Geneva"/>
    </font>
    <font>
      <sz val="9"/>
      <color indexed="8"/>
      <name val="Arial"/>
      <family val="2"/>
    </font>
    <font>
      <sz val="12"/>
      <color theme="5"/>
      <name val="Arial"/>
      <family val="2"/>
    </font>
    <font>
      <sz val="9.5"/>
      <color rgb="FF000000"/>
      <name val="Arial"/>
      <family val="2"/>
    </font>
    <font>
      <sz val="9"/>
      <color rgb="FF000000"/>
      <name val="Arial"/>
      <family val="2"/>
    </font>
    <font>
      <sz val="8"/>
      <name val="Calibri"/>
      <family val="2"/>
      <scheme val="minor"/>
    </font>
    <font>
      <b/>
      <sz val="15"/>
      <color rgb="FF000000"/>
      <name val="Calibri"/>
      <family val="2"/>
    </font>
    <font>
      <b/>
      <sz val="13"/>
      <color rgb="FF000000"/>
      <name val="Calibri"/>
      <family val="2"/>
    </font>
    <font>
      <b/>
      <sz val="11"/>
      <color rgb="FF000000"/>
      <name val="Calibri"/>
      <family val="2"/>
    </font>
    <font>
      <u/>
      <sz val="10"/>
      <color rgb="FF0563C1"/>
      <name val="Arial"/>
      <family val="2"/>
    </font>
    <font>
      <u/>
      <sz val="11"/>
      <color rgb="FF0563C1"/>
      <name val="Calibri"/>
      <family val="2"/>
    </font>
    <font>
      <u/>
      <sz val="10"/>
      <color rgb="FF0000FF"/>
      <name val="Arial"/>
      <family val="2"/>
    </font>
    <font>
      <sz val="12"/>
      <color rgb="FF000000"/>
      <name val="Arial"/>
      <family val="2"/>
    </font>
    <font>
      <sz val="10"/>
      <color rgb="FF000000"/>
      <name val="MS Sans Serif"/>
    </font>
    <font>
      <sz val="10"/>
      <color rgb="FF000000"/>
      <name val="Courier"/>
      <family val="3"/>
    </font>
    <font>
      <b/>
      <sz val="11"/>
      <color rgb="FF000000"/>
      <name val="Tahoma"/>
      <family val="2"/>
    </font>
    <font>
      <sz val="10"/>
      <color rgb="FF000000"/>
      <name val="Tahoma"/>
      <family val="2"/>
    </font>
    <font>
      <b/>
      <sz val="10"/>
      <color rgb="FF000000"/>
      <name val="Tahoma"/>
      <family val="2"/>
    </font>
    <font>
      <sz val="10"/>
      <color rgb="FFFFFF00"/>
      <name val="Tahoma"/>
      <family val="2"/>
    </font>
    <font>
      <b/>
      <vertAlign val="superscript"/>
      <sz val="10"/>
      <color rgb="FF000000"/>
      <name val="Arial"/>
      <family val="2"/>
    </font>
    <font>
      <i/>
      <sz val="10"/>
      <color rgb="FF000000"/>
      <name val="Arial"/>
      <family val="2"/>
    </font>
    <font>
      <sz val="11"/>
      <color theme="1"/>
      <name val="Aptos"/>
      <family val="2"/>
    </font>
    <font>
      <sz val="11"/>
      <color theme="0"/>
      <name val="Aptos"/>
      <family val="2"/>
    </font>
    <font>
      <b/>
      <sz val="11"/>
      <color theme="1"/>
      <name val="Aptos"/>
      <family val="2"/>
    </font>
    <font>
      <sz val="10"/>
      <name val="Tahoma"/>
      <family val="2"/>
    </font>
    <font>
      <sz val="11"/>
      <name val="Calibri"/>
      <family val="2"/>
      <scheme val="minor"/>
    </font>
    <font>
      <u/>
      <sz val="11"/>
      <color theme="10"/>
      <name val="Calibri"/>
      <family val="2"/>
      <scheme val="minor"/>
    </font>
    <font>
      <vertAlign val="superscript"/>
      <sz val="10"/>
      <color rgb="FF000000"/>
      <name val="Arial"/>
      <family val="2"/>
    </font>
    <font>
      <vertAlign val="superscript"/>
      <sz val="8"/>
      <color rgb="FF000000"/>
      <name val="Arial"/>
      <family val="2"/>
    </font>
    <font>
      <b/>
      <sz val="10"/>
      <name val="Arial"/>
      <family val="2"/>
    </font>
    <font>
      <sz val="10"/>
      <color indexed="8"/>
      <name val="Arial"/>
      <family val="2"/>
    </font>
    <font>
      <u/>
      <sz val="10"/>
      <color indexed="12"/>
      <name val="MS Sans Serif"/>
      <family val="2"/>
    </font>
    <font>
      <b/>
      <sz val="12"/>
      <name val="Arial"/>
      <family val="2"/>
    </font>
    <font>
      <b/>
      <sz val="10"/>
      <color indexed="44"/>
      <name val="Arial"/>
      <family val="2"/>
    </font>
    <font>
      <sz val="10"/>
      <color indexed="44"/>
      <name val="Arial"/>
      <family val="2"/>
    </font>
    <font>
      <u/>
      <sz val="9.35"/>
      <color theme="10"/>
      <name val="Calibri"/>
      <family val="2"/>
    </font>
    <font>
      <b/>
      <sz val="10"/>
      <color theme="0"/>
      <name val="Arial"/>
      <family val="2"/>
    </font>
    <font>
      <b/>
      <i/>
      <sz val="10"/>
      <color theme="0"/>
      <name val="Arial"/>
      <family val="2"/>
    </font>
    <font>
      <b/>
      <sz val="11"/>
      <color rgb="FFFF0000"/>
      <name val="Calibri"/>
      <family val="2"/>
      <scheme val="minor"/>
    </font>
    <font>
      <sz val="9"/>
      <name val="Arial"/>
      <family val="2"/>
    </font>
    <font>
      <b/>
      <sz val="11"/>
      <name val="Tahoma"/>
      <family val="2"/>
    </font>
  </fonts>
  <fills count="44">
    <fill>
      <patternFill patternType="none"/>
    </fill>
    <fill>
      <patternFill patternType="gray125"/>
    </fill>
    <fill>
      <patternFill patternType="solid">
        <fgColor rgb="FFFFFFFF"/>
        <bgColor rgb="FFFFFFFF"/>
      </patternFill>
    </fill>
    <fill>
      <patternFill patternType="solid">
        <fgColor rgb="FF000000"/>
        <bgColor rgb="FF000000"/>
      </patternFill>
    </fill>
    <fill>
      <patternFill patternType="solid">
        <fgColor theme="1"/>
        <bgColor indexed="64"/>
      </patternFill>
    </fill>
    <fill>
      <patternFill patternType="solid">
        <fgColor theme="0"/>
        <bgColor indexed="64"/>
      </patternFill>
    </fill>
    <fill>
      <patternFill patternType="solid">
        <fgColor rgb="FF339966"/>
        <bgColor indexed="64"/>
      </patternFill>
    </fill>
    <fill>
      <patternFill patternType="solid">
        <fgColor rgb="FFF95D95"/>
        <bgColor indexed="64"/>
      </patternFill>
    </fill>
    <fill>
      <patternFill patternType="solid">
        <fgColor rgb="FFFFFFFF"/>
        <bgColor indexed="64"/>
      </patternFill>
    </fill>
    <fill>
      <patternFill patternType="solid">
        <fgColor rgb="FFFFFF00"/>
        <bgColor indexed="64"/>
      </patternFill>
    </fill>
    <fill>
      <patternFill patternType="solid">
        <fgColor rgb="FFFFFF00"/>
        <bgColor rgb="FFFFFFFF"/>
      </patternFill>
    </fill>
    <fill>
      <patternFill patternType="solid">
        <fgColor theme="5" tint="0.79998168889431442"/>
        <bgColor indexed="65"/>
      </patternFill>
    </fill>
    <fill>
      <patternFill patternType="solid">
        <fgColor theme="5" tint="0.79998168889431442"/>
        <bgColor theme="5" tint="0.79998168889431442"/>
      </patternFill>
    </fill>
    <fill>
      <patternFill patternType="solid">
        <fgColor theme="5"/>
        <bgColor indexed="64"/>
      </patternFill>
    </fill>
    <fill>
      <patternFill patternType="solid">
        <fgColor theme="5" tint="0.39997558519241921"/>
        <bgColor indexed="64"/>
      </patternFill>
    </fill>
    <fill>
      <patternFill patternType="solid">
        <fgColor theme="4" tint="0.79998168889431442"/>
        <bgColor theme="4" tint="0.79998168889431442"/>
      </patternFill>
    </fill>
    <fill>
      <patternFill patternType="solid">
        <fgColor rgb="FFFF0000"/>
        <bgColor rgb="FFFF0000"/>
      </patternFill>
    </fill>
    <fill>
      <patternFill patternType="solid">
        <fgColor rgb="FF0070C0"/>
        <bgColor indexed="64"/>
      </patternFill>
    </fill>
    <fill>
      <patternFill patternType="solid">
        <fgColor theme="5" tint="-0.249977111117893"/>
        <bgColor indexed="64"/>
      </patternFill>
    </fill>
    <fill>
      <patternFill patternType="solid">
        <fgColor theme="2" tint="-0.499984740745262"/>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rgb="FFFF0000"/>
        <bgColor indexed="64"/>
      </patternFill>
    </fill>
    <fill>
      <patternFill patternType="solid">
        <fgColor theme="2" tint="-0.249977111117893"/>
        <bgColor indexed="64"/>
      </patternFill>
    </fill>
    <fill>
      <patternFill patternType="solid">
        <fgColor rgb="FFFFFF66"/>
        <bgColor indexed="64"/>
      </patternFill>
    </fill>
    <fill>
      <patternFill patternType="solid">
        <fgColor rgb="FF9966FF"/>
        <bgColor indexed="64"/>
      </patternFill>
    </fill>
    <fill>
      <patternFill patternType="solid">
        <fgColor rgb="FF9966FF"/>
        <bgColor rgb="FFFFFFFF"/>
      </patternFill>
    </fill>
    <fill>
      <patternFill patternType="solid">
        <fgColor theme="7" tint="0.39997558519241921"/>
        <bgColor rgb="FFFFFFFF"/>
      </patternFill>
    </fill>
    <fill>
      <patternFill patternType="solid">
        <fgColor rgb="FFFF5050"/>
        <bgColor indexed="64"/>
      </patternFill>
    </fill>
    <fill>
      <patternFill patternType="solid">
        <fgColor rgb="FFFF5050"/>
        <bgColor rgb="FFFFFFFF"/>
      </patternFill>
    </fill>
    <fill>
      <patternFill patternType="solid">
        <fgColor theme="2" tint="-0.249977111117893"/>
        <bgColor rgb="FFFFFFFF"/>
      </patternFill>
    </fill>
    <fill>
      <patternFill patternType="solid">
        <fgColor theme="8" tint="0.59999389629810485"/>
        <bgColor indexed="64"/>
      </patternFill>
    </fill>
    <fill>
      <patternFill patternType="solid">
        <fgColor theme="8" tint="0.59999389629810485"/>
        <bgColor rgb="FFFFFFFF"/>
      </patternFill>
    </fill>
    <fill>
      <patternFill patternType="solid">
        <fgColor rgb="FFFFFF66"/>
        <bgColor rgb="FFFFFFFF"/>
      </patternFill>
    </fill>
    <fill>
      <patternFill patternType="solid">
        <fgColor indexed="49"/>
        <bgColor indexed="64"/>
      </patternFill>
    </fill>
    <fill>
      <patternFill patternType="solid">
        <fgColor indexed="44"/>
        <bgColor indexed="64"/>
      </patternFill>
    </fill>
    <fill>
      <patternFill patternType="solid">
        <fgColor indexed="9"/>
        <bgColor indexed="64"/>
      </patternFill>
    </fill>
    <fill>
      <patternFill patternType="lightGray">
        <fgColor indexed="9"/>
        <bgColor indexed="15"/>
      </patternFill>
    </fill>
    <fill>
      <patternFill patternType="solid">
        <fgColor rgb="FF00FFFF"/>
        <bgColor rgb="FF00FFFF"/>
      </patternFill>
    </fill>
    <fill>
      <patternFill patternType="solid">
        <fgColor rgb="FF33CCCC"/>
        <bgColor rgb="FF00FFFF"/>
      </patternFill>
    </fill>
    <fill>
      <patternFill patternType="solid">
        <fgColor indexed="65"/>
        <bgColor rgb="FF000000"/>
      </patternFill>
    </fill>
    <fill>
      <patternFill patternType="solid">
        <fgColor rgb="FFFFFFFF"/>
        <bgColor rgb="FF000000"/>
      </patternFill>
    </fill>
    <fill>
      <patternFill patternType="solid">
        <fgColor rgb="FFFFFF00"/>
        <bgColor rgb="FF000000"/>
      </patternFill>
    </fill>
    <fill>
      <patternFill patternType="solid">
        <fgColor theme="5"/>
        <bgColor theme="5"/>
      </patternFill>
    </fill>
  </fills>
  <borders count="3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000000"/>
      </right>
      <top style="thin">
        <color rgb="FF000000"/>
      </top>
      <bottom style="medium">
        <color rgb="FF000000"/>
      </bottom>
      <diagonal/>
    </border>
    <border>
      <left/>
      <right style="thin">
        <color rgb="FF000000"/>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medium">
        <color indexed="64"/>
      </bottom>
      <diagonal/>
    </border>
    <border>
      <left/>
      <right/>
      <top/>
      <bottom style="medium">
        <color rgb="FF000000"/>
      </bottom>
      <diagonal/>
    </border>
    <border>
      <left/>
      <right/>
      <top/>
      <bottom style="thin">
        <color rgb="FF000000"/>
      </bottom>
      <diagonal/>
    </border>
    <border>
      <left/>
      <right/>
      <top/>
      <bottom style="thin">
        <color theme="4" tint="0.39997558519241921"/>
      </bottom>
      <diagonal/>
    </border>
    <border>
      <left/>
      <right/>
      <top style="thin">
        <color theme="4" tint="0.39997558519241921"/>
      </top>
      <bottom/>
      <diagonal/>
    </border>
    <border>
      <left/>
      <right/>
      <top style="thin">
        <color rgb="FF000000"/>
      </top>
      <bottom/>
      <diagonal/>
    </border>
    <border>
      <left/>
      <right/>
      <top style="thin">
        <color rgb="FF000000"/>
      </top>
      <bottom style="thin">
        <color rgb="FF000000"/>
      </bottom>
      <diagonal/>
    </border>
    <border>
      <left/>
      <right/>
      <top style="medium">
        <color rgb="FF000000"/>
      </top>
      <bottom style="thin">
        <color rgb="FF000000"/>
      </bottom>
      <diagonal/>
    </border>
    <border>
      <left/>
      <right/>
      <top style="medium">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theme="5" tint="0.39997558519241921"/>
      </bottom>
      <diagonal/>
    </border>
  </borders>
  <cellStyleXfs count="52">
    <xf numFmtId="0" fontId="0" fillId="0" borderId="0"/>
    <xf numFmtId="43" fontId="1" fillId="0" borderId="0" applyFont="0" applyFill="0" applyBorder="0" applyAlignment="0" applyProtection="0"/>
    <xf numFmtId="0" fontId="4" fillId="0" borderId="3" applyNumberFormat="0" applyFill="0" applyAlignment="0" applyProtection="0"/>
    <xf numFmtId="0" fontId="5" fillId="0" borderId="4" applyNumberFormat="0" applyFill="0" applyAlignment="0" applyProtection="0"/>
    <xf numFmtId="0" fontId="6" fillId="0" borderId="0" applyNumberFormat="0" applyFill="0" applyBorder="0" applyAlignment="0" applyProtection="0"/>
    <xf numFmtId="0" fontId="7" fillId="0" borderId="0"/>
    <xf numFmtId="0" fontId="7" fillId="0" borderId="0"/>
    <xf numFmtId="164" fontId="10" fillId="0" borderId="0" applyFont="0" applyFill="0" applyBorder="0" applyAlignment="0" applyProtection="0"/>
    <xf numFmtId="9" fontId="1" fillId="0" borderId="0" applyFont="0" applyFill="0" applyBorder="0" applyAlignment="0" applyProtection="0"/>
    <xf numFmtId="0" fontId="30" fillId="0" borderId="0"/>
    <xf numFmtId="168" fontId="30" fillId="0" borderId="0" applyFon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28" fillId="0" borderId="0"/>
    <xf numFmtId="0" fontId="1" fillId="0" borderId="0"/>
    <xf numFmtId="0" fontId="1" fillId="11" borderId="0" applyNumberFormat="0" applyBorder="0" applyAlignment="0" applyProtection="0"/>
    <xf numFmtId="0" fontId="2" fillId="0" borderId="0"/>
    <xf numFmtId="168" fontId="2" fillId="0" borderId="0" applyFont="0" applyFill="0" applyBorder="0" applyAlignment="0" applyProtection="0"/>
    <xf numFmtId="173" fontId="2" fillId="0" borderId="0" applyFon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8" fillId="0" borderId="0" applyNumberFormat="0" applyBorder="0" applyProtection="0"/>
    <xf numFmtId="0" fontId="53" fillId="0" borderId="0" applyNumberFormat="0" applyFill="0" applyBorder="0" applyAlignment="0" applyProtection="0"/>
    <xf numFmtId="0" fontId="54" fillId="0" borderId="0" applyNumberFormat="0" applyFill="0" applyBorder="0" applyAlignment="0" applyProtection="0"/>
    <xf numFmtId="0" fontId="55" fillId="0" borderId="0" applyNumberFormat="0" applyFill="0" applyBorder="0" applyAlignment="0" applyProtection="0"/>
    <xf numFmtId="0" fontId="54" fillId="0" borderId="0" applyNumberFormat="0" applyFill="0" applyBorder="0" applyAlignment="0" applyProtection="0"/>
    <xf numFmtId="0" fontId="56" fillId="0" borderId="0" applyNumberFormat="0" applyBorder="0" applyProtection="0"/>
    <xf numFmtId="0" fontId="10" fillId="0" borderId="0" applyNumberFormat="0" applyBorder="0" applyProtection="0"/>
    <xf numFmtId="0" fontId="2" fillId="0" borderId="0" applyNumberFormat="0" applyFont="0" applyBorder="0" applyProtection="0"/>
    <xf numFmtId="0" fontId="10"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57" fillId="0" borderId="0" applyNumberFormat="0" applyBorder="0" applyProtection="0"/>
    <xf numFmtId="0" fontId="2" fillId="0" borderId="0" applyNumberFormat="0" applyFont="0" applyFill="0" applyBorder="0" applyAlignment="0" applyProtection="0"/>
    <xf numFmtId="0" fontId="2" fillId="0" borderId="0" applyNumberFormat="0" applyFont="0" applyBorder="0" applyProtection="0"/>
    <xf numFmtId="0" fontId="2" fillId="0" borderId="0" applyNumberFormat="0" applyFont="0" applyBorder="0" applyProtection="0"/>
    <xf numFmtId="0" fontId="10" fillId="0" borderId="0" applyNumberFormat="0" applyBorder="0" applyProtection="0"/>
    <xf numFmtId="171" fontId="58" fillId="0" borderId="0" applyBorder="0" applyProtection="0"/>
    <xf numFmtId="0" fontId="10"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Fill="0" applyBorder="0" applyAlignment="0" applyProtection="0"/>
    <xf numFmtId="9" fontId="2" fillId="0" borderId="0" applyFont="0" applyFill="0" applyBorder="0" applyAlignment="0" applyProtection="0"/>
    <xf numFmtId="0" fontId="28" fillId="0" borderId="0"/>
    <xf numFmtId="0" fontId="28" fillId="0" borderId="0"/>
    <xf numFmtId="0" fontId="70" fillId="0" borderId="0" applyNumberFormat="0" applyFill="0" applyBorder="0" applyAlignment="0" applyProtection="0"/>
    <xf numFmtId="175" fontId="56" fillId="0" borderId="0" applyFont="0" applyFill="0" applyBorder="0" applyAlignment="0" applyProtection="0"/>
    <xf numFmtId="0" fontId="2" fillId="0" borderId="0" applyNumberFormat="0" applyBorder="0" applyProtection="0"/>
    <xf numFmtId="0" fontId="75" fillId="0" borderId="0"/>
    <xf numFmtId="0" fontId="79" fillId="0" borderId="0">
      <alignment vertical="top"/>
      <protection locked="0"/>
    </xf>
  </cellStyleXfs>
  <cellXfs count="612">
    <xf numFmtId="0" fontId="0" fillId="0" borderId="0" xfId="0"/>
    <xf numFmtId="165" fontId="11" fillId="3" borderId="0" xfId="7" applyNumberFormat="1" applyFont="1" applyFill="1" applyAlignment="1">
      <alignment horizontal="left" readingOrder="1"/>
    </xf>
    <xf numFmtId="165" fontId="11" fillId="3" borderId="0" xfId="7" applyNumberFormat="1" applyFont="1" applyFill="1" applyAlignment="1">
      <alignment horizontal="right"/>
    </xf>
    <xf numFmtId="165" fontId="11" fillId="3" borderId="0" xfId="7" applyNumberFormat="1" applyFont="1" applyFill="1" applyAlignment="1">
      <alignment horizontal="right" readingOrder="1"/>
    </xf>
    <xf numFmtId="0" fontId="2" fillId="0" borderId="0" xfId="6" applyFont="1"/>
    <xf numFmtId="3" fontId="2" fillId="0" borderId="0" xfId="1" applyNumberFormat="1" applyFont="1" applyFill="1" applyAlignment="1">
      <alignment horizontal="right"/>
    </xf>
    <xf numFmtId="0" fontId="9" fillId="4" borderId="0" xfId="0" applyFont="1" applyFill="1"/>
    <xf numFmtId="0" fontId="13" fillId="4" borderId="0" xfId="0" applyFont="1" applyFill="1"/>
    <xf numFmtId="0" fontId="14" fillId="4" borderId="0" xfId="0" applyFont="1" applyFill="1"/>
    <xf numFmtId="0" fontId="12" fillId="3" borderId="0" xfId="7" applyNumberFormat="1" applyFont="1" applyFill="1" applyAlignment="1">
      <alignment horizontal="left"/>
    </xf>
    <xf numFmtId="0" fontId="9" fillId="0" borderId="0" xfId="0" applyFont="1"/>
    <xf numFmtId="0" fontId="0" fillId="4" borderId="0" xfId="0" applyFill="1"/>
    <xf numFmtId="0" fontId="17" fillId="4" borderId="0" xfId="0" applyFont="1" applyFill="1"/>
    <xf numFmtId="0" fontId="18" fillId="4" borderId="0" xfId="0" applyFont="1" applyFill="1"/>
    <xf numFmtId="0" fontId="8" fillId="0" borderId="6" xfId="6" applyFont="1" applyBorder="1" applyAlignment="1" applyProtection="1">
      <alignment horizontal="left" wrapText="1" readingOrder="1"/>
      <protection locked="0"/>
    </xf>
    <xf numFmtId="0" fontId="2" fillId="0" borderId="6" xfId="6" applyFont="1" applyBorder="1"/>
    <xf numFmtId="3" fontId="8" fillId="0" borderId="6" xfId="6" applyNumberFormat="1" applyFont="1" applyBorder="1" applyAlignment="1" applyProtection="1">
      <alignment horizontal="center" wrapText="1" readingOrder="1"/>
      <protection locked="0"/>
    </xf>
    <xf numFmtId="0" fontId="3" fillId="0" borderId="6" xfId="0" applyFont="1" applyBorder="1" applyAlignment="1">
      <alignment horizontal="center" wrapText="1"/>
    </xf>
    <xf numFmtId="0" fontId="19" fillId="4" borderId="0" xfId="0" applyFont="1" applyFill="1" applyAlignment="1">
      <alignment horizontal="left"/>
    </xf>
    <xf numFmtId="0" fontId="20" fillId="4" borderId="0" xfId="0" applyFont="1" applyFill="1"/>
    <xf numFmtId="0" fontId="21" fillId="4" borderId="0" xfId="0" applyFont="1" applyFill="1"/>
    <xf numFmtId="0" fontId="21" fillId="5" borderId="0" xfId="0" applyFont="1" applyFill="1" applyAlignment="1">
      <alignment horizontal="center"/>
    </xf>
    <xf numFmtId="0" fontId="22" fillId="5" borderId="0" xfId="0" applyFont="1" applyFill="1"/>
    <xf numFmtId="0" fontId="7" fillId="5" borderId="7" xfId="0" applyFont="1" applyFill="1" applyBorder="1"/>
    <xf numFmtId="0" fontId="24" fillId="5" borderId="0" xfId="0" applyFont="1" applyFill="1"/>
    <xf numFmtId="0" fontId="21" fillId="5" borderId="8" xfId="0" applyFont="1" applyFill="1" applyBorder="1" applyAlignment="1">
      <alignment horizontal="center" wrapText="1"/>
    </xf>
    <xf numFmtId="0" fontId="21" fillId="5" borderId="13" xfId="0" applyFont="1" applyFill="1" applyBorder="1" applyAlignment="1">
      <alignment horizontal="center" wrapText="1"/>
    </xf>
    <xf numFmtId="0" fontId="21" fillId="5" borderId="14" xfId="0" applyFont="1" applyFill="1" applyBorder="1" applyAlignment="1">
      <alignment horizontal="center" wrapText="1"/>
    </xf>
    <xf numFmtId="0" fontId="21" fillId="5" borderId="6" xfId="0" applyFont="1" applyFill="1" applyBorder="1" applyAlignment="1">
      <alignment horizontal="center" wrapText="1"/>
    </xf>
    <xf numFmtId="0" fontId="21" fillId="5" borderId="0" xfId="0" applyFont="1" applyFill="1" applyAlignment="1">
      <alignment horizontal="center" wrapText="1"/>
    </xf>
    <xf numFmtId="0" fontId="23" fillId="5" borderId="6" xfId="0" applyFont="1" applyFill="1" applyBorder="1"/>
    <xf numFmtId="166" fontId="23" fillId="5" borderId="6" xfId="7" applyNumberFormat="1" applyFont="1" applyFill="1" applyBorder="1" applyAlignment="1">
      <alignment horizontal="right"/>
    </xf>
    <xf numFmtId="0" fontId="21" fillId="5" borderId="6" xfId="0" applyFont="1" applyFill="1" applyBorder="1"/>
    <xf numFmtId="0" fontId="23" fillId="5" borderId="6" xfId="0" applyFont="1" applyFill="1" applyBorder="1" applyAlignment="1">
      <alignment horizontal="left"/>
    </xf>
    <xf numFmtId="166" fontId="21" fillId="5" borderId="6" xfId="7" applyNumberFormat="1" applyFont="1" applyFill="1" applyBorder="1" applyAlignment="1">
      <alignment horizontal="right"/>
    </xf>
    <xf numFmtId="0" fontId="21" fillId="0" borderId="0" xfId="0" applyFont="1"/>
    <xf numFmtId="0" fontId="22" fillId="0" borderId="0" xfId="0" applyFont="1"/>
    <xf numFmtId="0" fontId="22" fillId="0" borderId="7" xfId="0" applyFont="1" applyBorder="1"/>
    <xf numFmtId="0" fontId="7" fillId="0" borderId="0" xfId="0" applyFont="1"/>
    <xf numFmtId="0" fontId="17" fillId="4" borderId="0" xfId="2" applyFont="1" applyFill="1" applyBorder="1"/>
    <xf numFmtId="3" fontId="28" fillId="0" borderId="6" xfId="1" applyNumberFormat="1" applyFont="1" applyFill="1" applyBorder="1"/>
    <xf numFmtId="0" fontId="22" fillId="0" borderId="6" xfId="0" applyFont="1" applyBorder="1"/>
    <xf numFmtId="0" fontId="22" fillId="0" borderId="6" xfId="0" applyFont="1" applyBorder="1" applyAlignment="1">
      <alignment horizontal="center"/>
    </xf>
    <xf numFmtId="0" fontId="14" fillId="4" borderId="6" xfId="0" applyFont="1" applyFill="1" applyBorder="1"/>
    <xf numFmtId="0" fontId="21" fillId="5" borderId="15" xfId="0" applyFont="1" applyFill="1" applyBorder="1"/>
    <xf numFmtId="166" fontId="0" fillId="0" borderId="0" xfId="0" applyNumberFormat="1"/>
    <xf numFmtId="10" fontId="0" fillId="0" borderId="0" xfId="8" applyNumberFormat="1" applyFont="1"/>
    <xf numFmtId="0" fontId="30" fillId="2" borderId="0" xfId="9" applyFill="1"/>
    <xf numFmtId="0" fontId="30" fillId="0" borderId="0" xfId="9"/>
    <xf numFmtId="0" fontId="31" fillId="2" borderId="0" xfId="9" applyFont="1" applyFill="1"/>
    <xf numFmtId="0" fontId="30" fillId="9" borderId="0" xfId="9" applyFill="1"/>
    <xf numFmtId="3" fontId="2" fillId="10" borderId="0" xfId="10" applyNumberFormat="1" applyFont="1" applyFill="1" applyAlignment="1">
      <alignment horizontal="right"/>
    </xf>
    <xf numFmtId="0" fontId="2" fillId="10" borderId="0" xfId="9" applyFont="1" applyFill="1"/>
    <xf numFmtId="3" fontId="2" fillId="2" borderId="0" xfId="10" applyNumberFormat="1" applyFont="1" applyFill="1" applyAlignment="1">
      <alignment horizontal="right"/>
    </xf>
    <xf numFmtId="0" fontId="2" fillId="2" borderId="0" xfId="9" applyFont="1" applyFill="1"/>
    <xf numFmtId="3" fontId="31" fillId="2" borderId="17" xfId="9" applyNumberFormat="1" applyFont="1" applyFill="1" applyBorder="1" applyAlignment="1">
      <alignment horizontal="right" wrapText="1"/>
    </xf>
    <xf numFmtId="3" fontId="31" fillId="2" borderId="5" xfId="9" applyNumberFormat="1" applyFont="1" applyFill="1" applyBorder="1" applyAlignment="1">
      <alignment horizontal="right" wrapText="1"/>
    </xf>
    <xf numFmtId="0" fontId="31" fillId="2" borderId="5" xfId="9" applyFont="1" applyFill="1" applyBorder="1" applyAlignment="1">
      <alignment horizontal="left"/>
    </xf>
    <xf numFmtId="3" fontId="2" fillId="2" borderId="1" xfId="9" applyNumberFormat="1" applyFont="1" applyFill="1" applyBorder="1" applyAlignment="1">
      <alignment wrapText="1"/>
    </xf>
    <xf numFmtId="3" fontId="2" fillId="2" borderId="1" xfId="9" applyNumberFormat="1" applyFont="1" applyFill="1" applyBorder="1" applyAlignment="1">
      <alignment horizontal="center" wrapText="1"/>
    </xf>
    <xf numFmtId="3" fontId="2" fillId="2" borderId="2" xfId="9" applyNumberFormat="1" applyFont="1" applyFill="1" applyBorder="1" applyAlignment="1">
      <alignment horizontal="center" wrapText="1"/>
    </xf>
    <xf numFmtId="3" fontId="2" fillId="2" borderId="0" xfId="9" applyNumberFormat="1" applyFont="1" applyFill="1"/>
    <xf numFmtId="3" fontId="2" fillId="2" borderId="2" xfId="9" applyNumberFormat="1" applyFont="1" applyFill="1" applyBorder="1"/>
    <xf numFmtId="3" fontId="2" fillId="2" borderId="18" xfId="9" applyNumberFormat="1" applyFont="1" applyFill="1" applyBorder="1"/>
    <xf numFmtId="3" fontId="2" fillId="3" borderId="18" xfId="9" applyNumberFormat="1" applyFont="1" applyFill="1" applyBorder="1"/>
    <xf numFmtId="3" fontId="2" fillId="3" borderId="0" xfId="9" applyNumberFormat="1" applyFont="1" applyFill="1"/>
    <xf numFmtId="3" fontId="16" fillId="3" borderId="0" xfId="9" applyNumberFormat="1" applyFont="1" applyFill="1" applyAlignment="1">
      <alignment horizontal="left"/>
    </xf>
    <xf numFmtId="0" fontId="22" fillId="0" borderId="10" xfId="0" applyFont="1" applyBorder="1" applyAlignment="1">
      <alignment horizontal="left"/>
    </xf>
    <xf numFmtId="0" fontId="22" fillId="0" borderId="9" xfId="0" applyFont="1" applyBorder="1" applyAlignment="1">
      <alignment horizontal="left"/>
    </xf>
    <xf numFmtId="0" fontId="33" fillId="0" borderId="6" xfId="0" applyFont="1" applyBorder="1" applyAlignment="1">
      <alignment horizontal="center"/>
    </xf>
    <xf numFmtId="0" fontId="32" fillId="0" borderId="12" xfId="0" applyFont="1" applyBorder="1" applyAlignment="1">
      <alignment horizontal="left"/>
    </xf>
    <xf numFmtId="0" fontId="32" fillId="0" borderId="10" xfId="0" applyFont="1" applyBorder="1" applyAlignment="1">
      <alignment horizontal="left"/>
    </xf>
    <xf numFmtId="3" fontId="32" fillId="0" borderId="9" xfId="0" applyNumberFormat="1" applyFont="1" applyBorder="1" applyAlignment="1">
      <alignment horizontal="left"/>
    </xf>
    <xf numFmtId="3" fontId="32" fillId="0" borderId="12" xfId="0" applyNumberFormat="1" applyFont="1" applyBorder="1" applyAlignment="1">
      <alignment horizontal="left"/>
    </xf>
    <xf numFmtId="2" fontId="32" fillId="0" borderId="10" xfId="0" applyNumberFormat="1" applyFont="1" applyBorder="1" applyAlignment="1">
      <alignment horizontal="left"/>
    </xf>
    <xf numFmtId="0" fontId="22" fillId="0" borderId="10" xfId="1" applyNumberFormat="1" applyFont="1" applyBorder="1" applyAlignment="1">
      <alignment horizontal="left"/>
    </xf>
    <xf numFmtId="0" fontId="22" fillId="0" borderId="0" xfId="0" applyFont="1" applyAlignment="1">
      <alignment horizontal="left"/>
    </xf>
    <xf numFmtId="0" fontId="32" fillId="0" borderId="7" xfId="0" applyFont="1" applyBorder="1" applyAlignment="1">
      <alignment horizontal="left"/>
    </xf>
    <xf numFmtId="0" fontId="32" fillId="0" borderId="0" xfId="0" applyFont="1" applyAlignment="1">
      <alignment horizontal="left"/>
    </xf>
    <xf numFmtId="3" fontId="32" fillId="0" borderId="22" xfId="0" applyNumberFormat="1" applyFont="1" applyBorder="1" applyAlignment="1">
      <alignment horizontal="left"/>
    </xf>
    <xf numFmtId="3" fontId="32" fillId="0" borderId="7" xfId="0" applyNumberFormat="1" applyFont="1" applyBorder="1" applyAlignment="1">
      <alignment horizontal="left"/>
    </xf>
    <xf numFmtId="2" fontId="32" fillId="0" borderId="0" xfId="0" applyNumberFormat="1" applyFont="1" applyAlignment="1">
      <alignment horizontal="left"/>
    </xf>
    <xf numFmtId="0" fontId="22" fillId="0" borderId="20" xfId="0" applyFont="1" applyBorder="1" applyAlignment="1">
      <alignment horizontal="left"/>
    </xf>
    <xf numFmtId="0" fontId="33" fillId="0" borderId="15" xfId="0" applyFont="1" applyBorder="1" applyAlignment="1">
      <alignment horizontal="center"/>
    </xf>
    <xf numFmtId="0" fontId="32" fillId="0" borderId="14" xfId="0" applyFont="1" applyBorder="1" applyAlignment="1">
      <alignment horizontal="left"/>
    </xf>
    <xf numFmtId="0" fontId="32" fillId="0" borderId="13" xfId="0" applyFont="1" applyBorder="1" applyAlignment="1">
      <alignment horizontal="left"/>
    </xf>
    <xf numFmtId="3" fontId="32" fillId="0" borderId="8" xfId="0" applyNumberFormat="1" applyFont="1" applyBorder="1" applyAlignment="1">
      <alignment horizontal="left"/>
    </xf>
    <xf numFmtId="3" fontId="32" fillId="0" borderId="14" xfId="0" applyNumberFormat="1" applyFont="1" applyBorder="1" applyAlignment="1">
      <alignment horizontal="left"/>
    </xf>
    <xf numFmtId="2" fontId="32" fillId="0" borderId="13" xfId="0" applyNumberFormat="1" applyFont="1" applyBorder="1" applyAlignment="1">
      <alignment horizontal="left"/>
    </xf>
    <xf numFmtId="0" fontId="22" fillId="0" borderId="13" xfId="0" applyFont="1" applyBorder="1" applyAlignment="1">
      <alignment horizontal="left"/>
    </xf>
    <xf numFmtId="0" fontId="7" fillId="0" borderId="1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8" xfId="0" applyFont="1" applyBorder="1" applyAlignment="1">
      <alignment horizontal="center" vertical="center" wrapText="1"/>
    </xf>
    <xf numFmtId="0" fontId="33" fillId="0" borderId="6" xfId="0" applyFont="1" applyBorder="1" applyAlignment="1">
      <alignment horizontal="center" vertical="center"/>
    </xf>
    <xf numFmtId="0" fontId="33" fillId="0" borderId="12" xfId="0" applyFont="1" applyBorder="1" applyAlignment="1">
      <alignment horizontal="center"/>
    </xf>
    <xf numFmtId="0" fontId="33" fillId="0" borderId="10" xfId="0" applyFont="1" applyBorder="1" applyAlignment="1">
      <alignment horizontal="center"/>
    </xf>
    <xf numFmtId="0" fontId="33" fillId="0" borderId="9" xfId="0" applyFont="1" applyBorder="1" applyAlignment="1">
      <alignment horizontal="center"/>
    </xf>
    <xf numFmtId="0" fontId="34" fillId="0" borderId="0" xfId="0" applyFont="1"/>
    <xf numFmtId="0" fontId="33" fillId="0" borderId="12" xfId="0" applyFont="1" applyBorder="1" applyAlignment="1">
      <alignment horizontal="center" vertical="top" wrapText="1"/>
    </xf>
    <xf numFmtId="0" fontId="33" fillId="0" borderId="10" xfId="0" applyFont="1" applyBorder="1" applyAlignment="1">
      <alignment horizontal="center" vertical="top" wrapText="1"/>
    </xf>
    <xf numFmtId="0" fontId="33" fillId="0" borderId="9" xfId="0" applyFont="1" applyBorder="1" applyAlignment="1">
      <alignment horizontal="center" vertical="top" wrapText="1"/>
    </xf>
    <xf numFmtId="0" fontId="37" fillId="0" borderId="0" xfId="2" applyFont="1" applyBorder="1"/>
    <xf numFmtId="0" fontId="39" fillId="0" borderId="6" xfId="0" applyFont="1" applyBorder="1" applyAlignment="1">
      <alignment horizontal="left" vertical="center" wrapText="1"/>
    </xf>
    <xf numFmtId="0" fontId="39" fillId="0" borderId="9" xfId="0" applyFont="1" applyBorder="1" applyAlignment="1">
      <alignment horizontal="left" vertical="center" wrapText="1"/>
    </xf>
    <xf numFmtId="3" fontId="22" fillId="0" borderId="6" xfId="0" applyNumberFormat="1" applyFont="1" applyBorder="1"/>
    <xf numFmtId="0" fontId="39" fillId="0" borderId="6" xfId="0" applyFont="1" applyBorder="1" applyAlignment="1">
      <alignment horizontal="center" vertical="center"/>
    </xf>
    <xf numFmtId="169" fontId="22" fillId="0" borderId="0" xfId="0" applyNumberFormat="1" applyFont="1"/>
    <xf numFmtId="0" fontId="0" fillId="0" borderId="0" xfId="0" applyAlignment="1">
      <alignment horizontal="right"/>
    </xf>
    <xf numFmtId="3" fontId="0" fillId="0" borderId="0" xfId="0" applyNumberFormat="1" applyAlignment="1">
      <alignment horizontal="right"/>
    </xf>
    <xf numFmtId="0" fontId="0" fillId="0" borderId="0" xfId="0" applyAlignment="1">
      <alignment horizontal="right" wrapText="1"/>
    </xf>
    <xf numFmtId="0" fontId="40" fillId="0" borderId="0" xfId="0" applyFont="1"/>
    <xf numFmtId="0" fontId="22" fillId="0" borderId="0" xfId="0" applyFont="1" applyAlignment="1">
      <alignment horizontal="right"/>
    </xf>
    <xf numFmtId="0" fontId="22" fillId="0" borderId="23" xfId="0" applyFont="1" applyBorder="1" applyAlignment="1">
      <alignment horizontal="right"/>
    </xf>
    <xf numFmtId="3" fontId="22" fillId="0" borderId="0" xfId="0" applyNumberFormat="1" applyFont="1" applyAlignment="1">
      <alignment horizontal="right"/>
    </xf>
    <xf numFmtId="0" fontId="22" fillId="9" borderId="0" xfId="0" applyFont="1" applyFill="1"/>
    <xf numFmtId="3" fontId="22" fillId="9" borderId="0" xfId="0" applyNumberFormat="1" applyFont="1" applyFill="1" applyAlignment="1">
      <alignment horizontal="right"/>
    </xf>
    <xf numFmtId="0" fontId="41" fillId="4" borderId="0" xfId="2" applyFont="1" applyFill="1" applyBorder="1" applyAlignment="1">
      <alignment horizontal="left" vertical="center"/>
    </xf>
    <xf numFmtId="0" fontId="13" fillId="4" borderId="0" xfId="0" applyFont="1" applyFill="1" applyAlignment="1">
      <alignment vertical="top"/>
    </xf>
    <xf numFmtId="0" fontId="34" fillId="4" borderId="0" xfId="0" applyFont="1" applyFill="1" applyAlignment="1">
      <alignment vertical="center"/>
    </xf>
    <xf numFmtId="0" fontId="34" fillId="4" borderId="0" xfId="0" applyFont="1" applyFill="1"/>
    <xf numFmtId="0" fontId="38" fillId="4" borderId="0" xfId="2" applyFont="1" applyFill="1" applyBorder="1"/>
    <xf numFmtId="0" fontId="37" fillId="4" borderId="0" xfId="2" applyFont="1" applyFill="1" applyBorder="1"/>
    <xf numFmtId="0" fontId="28" fillId="0" borderId="0" xfId="13"/>
    <xf numFmtId="167" fontId="28" fillId="0" borderId="0" xfId="13" applyNumberFormat="1"/>
    <xf numFmtId="0" fontId="42" fillId="4" borderId="0" xfId="13" applyFont="1" applyFill="1"/>
    <xf numFmtId="0" fontId="28" fillId="4" borderId="0" xfId="13" applyFill="1"/>
    <xf numFmtId="0" fontId="43" fillId="4" borderId="0" xfId="13" applyFont="1" applyFill="1"/>
    <xf numFmtId="0" fontId="28" fillId="0" borderId="0" xfId="13" applyAlignment="1">
      <alignment horizontal="center" vertical="center"/>
    </xf>
    <xf numFmtId="0" fontId="28" fillId="0" borderId="0" xfId="13" applyAlignment="1">
      <alignment horizontal="center"/>
    </xf>
    <xf numFmtId="3" fontId="2" fillId="2" borderId="1" xfId="9" applyNumberFormat="1" applyFont="1" applyFill="1" applyBorder="1" applyAlignment="1">
      <alignment horizontal="center" vertical="center"/>
    </xf>
    <xf numFmtId="3" fontId="2" fillId="2" borderId="1" xfId="9" applyNumberFormat="1" applyFont="1" applyFill="1" applyBorder="1" applyAlignment="1">
      <alignment horizontal="center" vertical="center" wrapText="1"/>
    </xf>
    <xf numFmtId="0" fontId="29" fillId="0" borderId="0" xfId="0" applyFont="1"/>
    <xf numFmtId="0" fontId="42" fillId="4" borderId="0" xfId="0" applyFont="1" applyFill="1"/>
    <xf numFmtId="0" fontId="42" fillId="5" borderId="0" xfId="0" applyFont="1" applyFill="1"/>
    <xf numFmtId="0" fontId="22" fillId="0" borderId="12" xfId="0" applyFont="1" applyBorder="1"/>
    <xf numFmtId="0" fontId="29" fillId="0" borderId="19" xfId="0" applyFont="1" applyBorder="1"/>
    <xf numFmtId="0" fontId="22" fillId="0" borderId="14" xfId="0" applyFont="1" applyBorder="1"/>
    <xf numFmtId="0" fontId="22" fillId="0" borderId="11" xfId="0" applyFont="1" applyBorder="1" applyAlignment="1">
      <alignment horizontal="center"/>
    </xf>
    <xf numFmtId="0" fontId="42" fillId="0" borderId="0" xfId="0" applyFont="1" applyAlignment="1">
      <alignment vertical="center"/>
    </xf>
    <xf numFmtId="0" fontId="17" fillId="0" borderId="0" xfId="0" applyFont="1"/>
    <xf numFmtId="0" fontId="29" fillId="0" borderId="16" xfId="0" applyFont="1" applyBorder="1" applyAlignment="1">
      <alignment horizontal="center"/>
    </xf>
    <xf numFmtId="0" fontId="29" fillId="0" borderId="21" xfId="0" applyFont="1" applyBorder="1" applyAlignment="1">
      <alignment horizontal="center"/>
    </xf>
    <xf numFmtId="0" fontId="44" fillId="0" borderId="0" xfId="0" applyFont="1"/>
    <xf numFmtId="0" fontId="45" fillId="0" borderId="0" xfId="0" applyFont="1" applyAlignment="1">
      <alignment horizontal="left" indent="1"/>
    </xf>
    <xf numFmtId="0" fontId="45" fillId="0" borderId="0" xfId="0" applyFont="1"/>
    <xf numFmtId="170" fontId="45" fillId="0" borderId="0" xfId="0" applyNumberFormat="1" applyFont="1"/>
    <xf numFmtId="0" fontId="44" fillId="0" borderId="0" xfId="0" applyFont="1" applyAlignment="1">
      <alignment vertical="center"/>
    </xf>
    <xf numFmtId="170" fontId="45" fillId="13" borderId="0" xfId="0" applyNumberFormat="1" applyFont="1" applyFill="1"/>
    <xf numFmtId="0" fontId="17" fillId="4" borderId="0" xfId="0" applyFont="1" applyFill="1" applyAlignment="1">
      <alignment vertical="center"/>
    </xf>
    <xf numFmtId="0" fontId="3" fillId="0" borderId="0" xfId="0" applyFont="1"/>
    <xf numFmtId="0" fontId="26" fillId="4" borderId="0" xfId="0" applyFont="1" applyFill="1"/>
    <xf numFmtId="0" fontId="28" fillId="13" borderId="0" xfId="13" applyFill="1"/>
    <xf numFmtId="167" fontId="28" fillId="13" borderId="0" xfId="13" applyNumberFormat="1" applyFill="1"/>
    <xf numFmtId="0" fontId="27" fillId="0" borderId="19" xfId="3" applyFont="1" applyBorder="1" applyAlignment="1" applyProtection="1">
      <alignment horizontal="left" wrapText="1" readingOrder="1"/>
      <protection locked="0"/>
    </xf>
    <xf numFmtId="3" fontId="27" fillId="0" borderId="16" xfId="3" applyNumberFormat="1" applyFont="1" applyBorder="1" applyAlignment="1">
      <alignment horizontal="right" wrapText="1"/>
    </xf>
    <xf numFmtId="3" fontId="27" fillId="0" borderId="16" xfId="3" applyNumberFormat="1" applyFont="1" applyBorder="1" applyAlignment="1">
      <alignment horizontal="right"/>
    </xf>
    <xf numFmtId="0" fontId="27" fillId="0" borderId="16" xfId="3" applyFont="1" applyBorder="1" applyAlignment="1">
      <alignment horizontal="right"/>
    </xf>
    <xf numFmtId="3" fontId="27" fillId="0" borderId="21" xfId="3" applyNumberFormat="1" applyFont="1" applyBorder="1" applyAlignment="1">
      <alignment horizontal="right" wrapText="1"/>
    </xf>
    <xf numFmtId="3" fontId="22" fillId="0" borderId="6" xfId="1" applyNumberFormat="1" applyFont="1" applyBorder="1"/>
    <xf numFmtId="3" fontId="22" fillId="0" borderId="9" xfId="1" applyNumberFormat="1" applyFont="1" applyBorder="1"/>
    <xf numFmtId="0" fontId="8" fillId="0" borderId="14" xfId="4" applyFont="1" applyBorder="1" applyAlignment="1" applyProtection="1">
      <alignment horizontal="left" vertical="top" readingOrder="1"/>
      <protection locked="0"/>
    </xf>
    <xf numFmtId="3" fontId="8" fillId="0" borderId="11" xfId="4" applyNumberFormat="1" applyFont="1" applyBorder="1"/>
    <xf numFmtId="3" fontId="8" fillId="0" borderId="8" xfId="4" applyNumberFormat="1" applyFont="1" applyBorder="1"/>
    <xf numFmtId="0" fontId="29" fillId="0" borderId="20" xfId="0" applyFont="1" applyBorder="1"/>
    <xf numFmtId="0" fontId="46" fillId="0" borderId="15" xfId="0" applyFont="1" applyBorder="1"/>
    <xf numFmtId="0" fontId="22" fillId="0" borderId="9" xfId="0" applyFont="1" applyBorder="1" applyAlignment="1">
      <alignment horizontal="center"/>
    </xf>
    <xf numFmtId="0" fontId="22" fillId="0" borderId="16" xfId="0" applyFont="1" applyBorder="1" applyAlignment="1">
      <alignment horizontal="center"/>
    </xf>
    <xf numFmtId="0" fontId="22" fillId="0" borderId="21" xfId="0" applyFont="1" applyBorder="1" applyAlignment="1">
      <alignment horizontal="center"/>
    </xf>
    <xf numFmtId="0" fontId="22" fillId="0" borderId="8" xfId="0" applyFont="1" applyBorder="1" applyAlignment="1">
      <alignment horizontal="center"/>
    </xf>
    <xf numFmtId="3" fontId="22" fillId="0" borderId="0" xfId="0" applyNumberFormat="1" applyFont="1"/>
    <xf numFmtId="0" fontId="45" fillId="13" borderId="0" xfId="0" applyFont="1" applyFill="1" applyAlignment="1">
      <alignment horizontal="left" indent="1"/>
    </xf>
    <xf numFmtId="0" fontId="12" fillId="0" borderId="0" xfId="7" applyNumberFormat="1" applyFont="1" applyFill="1" applyAlignment="1">
      <alignment horizontal="left"/>
    </xf>
    <xf numFmtId="165" fontId="11" fillId="0" borderId="0" xfId="7" applyNumberFormat="1" applyFont="1" applyFill="1" applyAlignment="1">
      <alignment horizontal="left" readingOrder="1"/>
    </xf>
    <xf numFmtId="165" fontId="11" fillId="0" borderId="0" xfId="7" applyNumberFormat="1" applyFont="1" applyFill="1" applyAlignment="1">
      <alignment horizontal="right"/>
    </xf>
    <xf numFmtId="165" fontId="11" fillId="0" borderId="0" xfId="7" applyNumberFormat="1" applyFont="1" applyFill="1" applyAlignment="1">
      <alignment horizontal="right" readingOrder="1"/>
    </xf>
    <xf numFmtId="0" fontId="8" fillId="0" borderId="24" xfId="6" applyFont="1" applyBorder="1" applyAlignment="1" applyProtection="1">
      <alignment horizontal="left" wrapText="1" readingOrder="1"/>
      <protection locked="0"/>
    </xf>
    <xf numFmtId="3" fontId="8" fillId="0" borderId="24" xfId="6" applyNumberFormat="1" applyFont="1" applyBorder="1" applyAlignment="1" applyProtection="1">
      <alignment horizontal="right" vertical="center" wrapText="1" readingOrder="1"/>
      <protection locked="0"/>
    </xf>
    <xf numFmtId="3" fontId="8" fillId="0" borderId="24" xfId="0" applyNumberFormat="1" applyFont="1" applyBorder="1" applyAlignment="1">
      <alignment horizontal="right" vertical="center"/>
    </xf>
    <xf numFmtId="3" fontId="2" fillId="2" borderId="1" xfId="9" applyNumberFormat="1" applyFont="1" applyFill="1" applyBorder="1" applyAlignment="1">
      <alignment horizontal="left" vertical="top"/>
    </xf>
    <xf numFmtId="3" fontId="47" fillId="2" borderId="1" xfId="9" applyNumberFormat="1" applyFont="1" applyFill="1" applyBorder="1" applyAlignment="1">
      <alignment horizontal="center" vertical="top" wrapText="1"/>
    </xf>
    <xf numFmtId="3" fontId="48" fillId="2" borderId="1" xfId="9" applyNumberFormat="1" applyFont="1" applyFill="1" applyBorder="1" applyAlignment="1">
      <alignment horizontal="center" vertical="center" wrapText="1"/>
    </xf>
    <xf numFmtId="0" fontId="22" fillId="12" borderId="6" xfId="0" applyFont="1" applyFill="1" applyBorder="1"/>
    <xf numFmtId="3" fontId="0" fillId="5" borderId="0" xfId="0" applyNumberFormat="1" applyFill="1" applyAlignment="1">
      <alignment horizontal="right"/>
    </xf>
    <xf numFmtId="17" fontId="29" fillId="0" borderId="20" xfId="0" applyNumberFormat="1" applyFont="1" applyBorder="1" applyAlignment="1">
      <alignment horizontal="right" wrapText="1"/>
    </xf>
    <xf numFmtId="171" fontId="22" fillId="11" borderId="25" xfId="15" applyNumberFormat="1" applyFont="1" applyBorder="1" applyAlignment="1">
      <alignment horizontal="left" vertical="center"/>
    </xf>
    <xf numFmtId="171" fontId="22" fillId="11" borderId="25" xfId="15" applyNumberFormat="1" applyFont="1" applyBorder="1" applyAlignment="1">
      <alignment horizontal="right"/>
    </xf>
    <xf numFmtId="0" fontId="22" fillId="14" borderId="25" xfId="15" applyFont="1" applyFill="1" applyBorder="1" applyAlignment="1">
      <alignment horizontal="left"/>
    </xf>
    <xf numFmtId="0" fontId="22" fillId="14" borderId="25" xfId="15" applyFont="1" applyFill="1" applyBorder="1" applyAlignment="1">
      <alignment horizontal="right" wrapText="1"/>
    </xf>
    <xf numFmtId="0" fontId="22" fillId="11" borderId="0" xfId="15" applyFont="1" applyAlignment="1" applyProtection="1">
      <alignment horizontal="left" vertical="center" readingOrder="1"/>
      <protection locked="0"/>
    </xf>
    <xf numFmtId="3" fontId="22" fillId="11" borderId="0" xfId="15" applyNumberFormat="1" applyFont="1" applyAlignment="1" applyProtection="1">
      <alignment horizontal="right" vertical="center" wrapText="1"/>
      <protection locked="0"/>
    </xf>
    <xf numFmtId="172" fontId="22" fillId="11" borderId="0" xfId="15" applyNumberFormat="1" applyFont="1" applyAlignment="1" applyProtection="1">
      <alignment horizontal="right" vertical="center" wrapText="1"/>
      <protection locked="0"/>
    </xf>
    <xf numFmtId="0" fontId="22" fillId="14" borderId="0" xfId="15" applyFont="1" applyFill="1" applyAlignment="1" applyProtection="1">
      <alignment horizontal="left" vertical="center" readingOrder="1"/>
      <protection locked="0"/>
    </xf>
    <xf numFmtId="3" fontId="22" fillId="14" borderId="0" xfId="15" applyNumberFormat="1" applyFont="1" applyFill="1" applyAlignment="1" applyProtection="1">
      <alignment horizontal="right" vertical="center" wrapText="1"/>
      <protection locked="0"/>
    </xf>
    <xf numFmtId="172" fontId="22" fillId="14" borderId="0" xfId="15" applyNumberFormat="1" applyFont="1" applyFill="1" applyAlignment="1" applyProtection="1">
      <alignment horizontal="right" vertical="center" wrapText="1"/>
      <protection locked="0"/>
    </xf>
    <xf numFmtId="0" fontId="22" fillId="11" borderId="0" xfId="15" applyFont="1" applyAlignment="1" applyProtection="1">
      <alignment horizontal="left" vertical="center" wrapText="1" readingOrder="1"/>
      <protection locked="0"/>
    </xf>
    <xf numFmtId="3" fontId="22" fillId="11" borderId="0" xfId="15" applyNumberFormat="1" applyFont="1" applyAlignment="1" applyProtection="1">
      <alignment horizontal="left" vertical="center" readingOrder="1"/>
      <protection locked="0"/>
    </xf>
    <xf numFmtId="3" fontId="22" fillId="14" borderId="0" xfId="15" applyNumberFormat="1" applyFont="1" applyFill="1" applyAlignment="1" applyProtection="1">
      <alignment horizontal="left" vertical="center" readingOrder="1"/>
      <protection locked="0"/>
    </xf>
    <xf numFmtId="3" fontId="3" fillId="0" borderId="26" xfId="0" applyNumberFormat="1" applyFont="1" applyBorder="1"/>
    <xf numFmtId="0" fontId="3" fillId="15" borderId="26" xfId="0" applyFont="1" applyFill="1" applyBorder="1" applyAlignment="1">
      <alignment horizontal="right"/>
    </xf>
    <xf numFmtId="3" fontId="3" fillId="15" borderId="27" xfId="0" applyNumberFormat="1" applyFont="1" applyFill="1" applyBorder="1"/>
    <xf numFmtId="0" fontId="2" fillId="0" borderId="0" xfId="16"/>
    <xf numFmtId="0" fontId="8" fillId="0" borderId="28" xfId="16" applyFont="1" applyBorder="1" applyAlignment="1" applyProtection="1">
      <alignment vertical="center" wrapText="1" readingOrder="1"/>
      <protection locked="0"/>
    </xf>
    <xf numFmtId="0" fontId="8" fillId="0" borderId="29" xfId="16" applyFont="1" applyBorder="1" applyAlignment="1" applyProtection="1">
      <alignment horizontal="left" vertical="center" readingOrder="1"/>
      <protection locked="0"/>
    </xf>
    <xf numFmtId="0" fontId="2" fillId="0" borderId="29" xfId="16" applyBorder="1" applyAlignment="1" applyProtection="1">
      <alignment horizontal="left" vertical="top"/>
      <protection locked="0"/>
    </xf>
    <xf numFmtId="0" fontId="59" fillId="0" borderId="28" xfId="16" applyFont="1" applyBorder="1" applyAlignment="1" applyProtection="1">
      <alignment horizontal="right" vertical="center" wrapText="1" readingOrder="1"/>
      <protection locked="0"/>
    </xf>
    <xf numFmtId="0" fontId="8" fillId="0" borderId="25" xfId="16" applyFont="1" applyBorder="1" applyAlignment="1" applyProtection="1">
      <alignment horizontal="left" wrapText="1" readingOrder="1"/>
      <protection locked="0"/>
    </xf>
    <xf numFmtId="0" fontId="8" fillId="0" borderId="25" xfId="16" applyFont="1" applyBorder="1" applyAlignment="1" applyProtection="1">
      <alignment horizontal="right" wrapText="1" readingOrder="1"/>
      <protection locked="0"/>
    </xf>
    <xf numFmtId="0" fontId="59" fillId="0" borderId="25" xfId="16" applyFont="1" applyBorder="1" applyAlignment="1" applyProtection="1">
      <alignment horizontal="right" wrapText="1" readingOrder="1"/>
      <protection locked="0"/>
    </xf>
    <xf numFmtId="0" fontId="60" fillId="0" borderId="0" xfId="16" applyFont="1" applyAlignment="1" applyProtection="1">
      <alignment horizontal="left" vertical="top" wrapText="1" readingOrder="1"/>
      <protection locked="0"/>
    </xf>
    <xf numFmtId="174" fontId="60" fillId="0" borderId="0" xfId="16" applyNumberFormat="1" applyFont="1" applyAlignment="1" applyProtection="1">
      <alignment horizontal="right" vertical="top" wrapText="1" readingOrder="1"/>
      <protection locked="0"/>
    </xf>
    <xf numFmtId="0" fontId="60" fillId="0" borderId="0" xfId="16" applyFont="1" applyAlignment="1" applyProtection="1">
      <alignment horizontal="right" vertical="top" wrapText="1" readingOrder="1"/>
      <protection locked="0"/>
    </xf>
    <xf numFmtId="0" fontId="2" fillId="2" borderId="0" xfId="16" applyFill="1"/>
    <xf numFmtId="0" fontId="8" fillId="2" borderId="24" xfId="0" applyFont="1" applyFill="1" applyBorder="1" applyAlignment="1" applyProtection="1">
      <alignment horizontal="left" wrapText="1" readingOrder="1"/>
      <protection locked="0"/>
    </xf>
    <xf numFmtId="0" fontId="8" fillId="2" borderId="24" xfId="0" applyFont="1" applyFill="1" applyBorder="1" applyAlignment="1" applyProtection="1">
      <alignment horizontal="right" wrapText="1" readingOrder="1"/>
      <protection locked="0"/>
    </xf>
    <xf numFmtId="0" fontId="59" fillId="2" borderId="24" xfId="0" applyFont="1" applyFill="1" applyBorder="1" applyAlignment="1" applyProtection="1">
      <alignment horizontal="right" wrapText="1" readingOrder="1"/>
      <protection locked="0"/>
    </xf>
    <xf numFmtId="0" fontId="0" fillId="2" borderId="0" xfId="0" applyFill="1"/>
    <xf numFmtId="0" fontId="0" fillId="2" borderId="29" xfId="0" applyFill="1" applyBorder="1"/>
    <xf numFmtId="174" fontId="61" fillId="2" borderId="29" xfId="0" applyNumberFormat="1" applyFont="1" applyFill="1" applyBorder="1" applyAlignment="1" applyProtection="1">
      <alignment horizontal="right" vertical="top" wrapText="1" readingOrder="1"/>
      <protection locked="0"/>
    </xf>
    <xf numFmtId="0" fontId="60" fillId="2" borderId="29" xfId="0" applyFont="1" applyFill="1" applyBorder="1" applyAlignment="1" applyProtection="1">
      <alignment horizontal="right" vertical="top" wrapText="1" readingOrder="1"/>
      <protection locked="0"/>
    </xf>
    <xf numFmtId="174" fontId="60" fillId="2" borderId="0" xfId="0" applyNumberFormat="1" applyFont="1" applyFill="1" applyAlignment="1" applyProtection="1">
      <alignment horizontal="right" vertical="top" wrapText="1" readingOrder="1"/>
      <protection locked="0"/>
    </xf>
    <xf numFmtId="0" fontId="60" fillId="2" borderId="0" xfId="0" applyFont="1" applyFill="1" applyAlignment="1" applyProtection="1">
      <alignment horizontal="right" vertical="top" wrapText="1" readingOrder="1"/>
      <protection locked="0"/>
    </xf>
    <xf numFmtId="174" fontId="60" fillId="2" borderId="0" xfId="0" applyNumberFormat="1" applyFont="1" applyFill="1" applyAlignment="1" applyProtection="1">
      <alignment horizontal="right" vertical="top" readingOrder="1"/>
      <protection locked="0"/>
    </xf>
    <xf numFmtId="174" fontId="62" fillId="16" borderId="0" xfId="0" applyNumberFormat="1" applyFont="1" applyFill="1" applyAlignment="1" applyProtection="1">
      <alignment horizontal="right" vertical="top" wrapText="1" readingOrder="1"/>
      <protection locked="0"/>
    </xf>
    <xf numFmtId="174" fontId="62" fillId="16" borderId="0" xfId="0" applyNumberFormat="1" applyFont="1" applyFill="1" applyAlignment="1" applyProtection="1">
      <alignment horizontal="right" vertical="top" readingOrder="1"/>
      <protection locked="0"/>
    </xf>
    <xf numFmtId="0" fontId="8" fillId="2" borderId="0" xfId="0" applyFont="1" applyFill="1" applyAlignment="1" applyProtection="1">
      <alignment vertical="center" wrapText="1" readingOrder="1"/>
      <protection locked="0"/>
    </xf>
    <xf numFmtId="0" fontId="8" fillId="2" borderId="29" xfId="0" applyFont="1" applyFill="1" applyBorder="1" applyAlignment="1" applyProtection="1">
      <alignment horizontal="center" vertical="center" readingOrder="1"/>
      <protection locked="0"/>
    </xf>
    <xf numFmtId="0" fontId="8" fillId="2" borderId="29" xfId="0" applyFont="1" applyFill="1" applyBorder="1" applyAlignment="1" applyProtection="1">
      <alignment horizontal="left" vertical="center" readingOrder="1"/>
      <protection locked="0"/>
    </xf>
    <xf numFmtId="0" fontId="0" fillId="2" borderId="29" xfId="0" applyFill="1" applyBorder="1" applyAlignment="1" applyProtection="1">
      <alignment vertical="top"/>
      <protection locked="0"/>
    </xf>
    <xf numFmtId="0" fontId="59" fillId="2" borderId="28" xfId="0" applyFont="1" applyFill="1" applyBorder="1" applyAlignment="1" applyProtection="1">
      <alignment horizontal="right" vertical="center" wrapText="1" readingOrder="1"/>
      <protection locked="0"/>
    </xf>
    <xf numFmtId="174" fontId="60" fillId="2" borderId="0" xfId="0" applyNumberFormat="1" applyFont="1" applyFill="1" applyAlignment="1" applyProtection="1">
      <alignment vertical="top" wrapText="1" readingOrder="1"/>
      <protection locked="0"/>
    </xf>
    <xf numFmtId="174" fontId="61" fillId="0" borderId="29" xfId="5" applyNumberFormat="1" applyFont="1" applyBorder="1" applyAlignment="1">
      <alignment horizontal="right" vertical="top" wrapText="1" readingOrder="1"/>
    </xf>
    <xf numFmtId="0" fontId="60" fillId="2" borderId="0" xfId="0" applyFont="1" applyFill="1" applyAlignment="1" applyProtection="1">
      <alignment horizontal="left" vertical="top" wrapText="1" readingOrder="1"/>
      <protection locked="0"/>
    </xf>
    <xf numFmtId="174" fontId="60" fillId="0" borderId="29" xfId="5" applyNumberFormat="1" applyFont="1" applyBorder="1" applyAlignment="1">
      <alignment horizontal="right" vertical="top" wrapText="1" readingOrder="1"/>
    </xf>
    <xf numFmtId="174" fontId="60" fillId="0" borderId="29" xfId="0" applyNumberFormat="1" applyFont="1" applyBorder="1" applyAlignment="1" applyProtection="1">
      <alignment vertical="top" wrapText="1" readingOrder="1"/>
      <protection locked="0"/>
    </xf>
    <xf numFmtId="0" fontId="60" fillId="0" borderId="29" xfId="5" applyFont="1" applyBorder="1" applyAlignment="1">
      <alignment horizontal="right" vertical="top" wrapText="1" readingOrder="1"/>
    </xf>
    <xf numFmtId="174" fontId="60" fillId="0" borderId="29" xfId="5" applyNumberFormat="1" applyFont="1" applyBorder="1" applyAlignment="1">
      <alignment vertical="top" wrapText="1" readingOrder="1"/>
    </xf>
    <xf numFmtId="174" fontId="62" fillId="16" borderId="29" xfId="5" applyNumberFormat="1" applyFont="1" applyFill="1" applyBorder="1" applyAlignment="1">
      <alignment horizontal="right" vertical="top" wrapText="1" readingOrder="1"/>
    </xf>
    <xf numFmtId="0" fontId="62" fillId="2" borderId="0" xfId="0" applyFont="1" applyFill="1" applyAlignment="1" applyProtection="1">
      <alignment horizontal="right" vertical="top" wrapText="1" readingOrder="1"/>
      <protection locked="0"/>
    </xf>
    <xf numFmtId="174" fontId="62" fillId="16" borderId="29" xfId="5" applyNumberFormat="1" applyFont="1" applyFill="1" applyBorder="1" applyAlignment="1">
      <alignment vertical="top" wrapText="1" readingOrder="1"/>
    </xf>
    <xf numFmtId="0" fontId="8" fillId="2" borderId="0" xfId="0" applyFont="1" applyFill="1" applyAlignment="1" applyProtection="1">
      <alignment horizontal="left" wrapText="1" readingOrder="1"/>
      <protection locked="0"/>
    </xf>
    <xf numFmtId="0" fontId="8" fillId="2" borderId="0" xfId="0" applyFont="1" applyFill="1" applyAlignment="1" applyProtection="1">
      <alignment horizontal="right" wrapText="1" readingOrder="1"/>
      <protection locked="0"/>
    </xf>
    <xf numFmtId="0" fontId="59" fillId="2" borderId="0" xfId="0" applyFont="1" applyFill="1" applyAlignment="1" applyProtection="1">
      <alignment horizontal="right" wrapText="1" readingOrder="1"/>
      <protection locked="0"/>
    </xf>
    <xf numFmtId="0" fontId="8" fillId="2" borderId="29" xfId="0" applyFont="1" applyFill="1" applyBorder="1" applyAlignment="1" applyProtection="1">
      <alignment horizontal="right" vertical="center" wrapText="1" readingOrder="1"/>
      <protection locked="0"/>
    </xf>
    <xf numFmtId="0" fontId="8" fillId="2" borderId="24" xfId="0" applyFont="1" applyFill="1" applyBorder="1" applyAlignment="1">
      <alignment horizontal="right" wrapText="1" readingOrder="1"/>
    </xf>
    <xf numFmtId="0" fontId="60" fillId="2" borderId="0" xfId="0" applyFont="1" applyFill="1"/>
    <xf numFmtId="0" fontId="60" fillId="0" borderId="0" xfId="0" applyFont="1"/>
    <xf numFmtId="0" fontId="60" fillId="0" borderId="29" xfId="0" applyFont="1" applyBorder="1" applyAlignment="1">
      <alignment horizontal="right" vertical="top" wrapText="1" readingOrder="1"/>
    </xf>
    <xf numFmtId="0" fontId="60" fillId="2" borderId="29" xfId="0" applyFont="1" applyFill="1" applyBorder="1"/>
    <xf numFmtId="174" fontId="61" fillId="0" borderId="29" xfId="0" applyNumberFormat="1" applyFont="1" applyBorder="1" applyAlignment="1">
      <alignment horizontal="right" vertical="top" wrapText="1" readingOrder="1"/>
    </xf>
    <xf numFmtId="0" fontId="60" fillId="2" borderId="29" xfId="0" applyFont="1" applyFill="1" applyBorder="1" applyAlignment="1">
      <alignment horizontal="right" vertical="top" wrapText="1" readingOrder="1"/>
    </xf>
    <xf numFmtId="174" fontId="60" fillId="0" borderId="29" xfId="0" applyNumberFormat="1" applyFont="1" applyBorder="1" applyAlignment="1">
      <alignment horizontal="right" vertical="top" wrapText="1" readingOrder="1"/>
    </xf>
    <xf numFmtId="0" fontId="60" fillId="2" borderId="0" xfId="0" applyFont="1" applyFill="1" applyAlignment="1">
      <alignment horizontal="right" vertical="top" wrapText="1" readingOrder="1"/>
    </xf>
    <xf numFmtId="174" fontId="61" fillId="2" borderId="29" xfId="0" applyNumberFormat="1" applyFont="1" applyFill="1" applyBorder="1" applyAlignment="1">
      <alignment vertical="top" readingOrder="1"/>
    </xf>
    <xf numFmtId="0" fontId="0" fillId="2" borderId="29" xfId="0" applyFill="1" applyBorder="1" applyAlignment="1">
      <alignment horizontal="left" vertical="top" wrapText="1" readingOrder="1"/>
    </xf>
    <xf numFmtId="174" fontId="0" fillId="0" borderId="29" xfId="0" applyNumberFormat="1" applyBorder="1" applyAlignment="1">
      <alignment horizontal="right" vertical="top" wrapText="1" readingOrder="1"/>
    </xf>
    <xf numFmtId="174" fontId="0" fillId="0" borderId="29" xfId="0" applyNumberFormat="1" applyBorder="1" applyAlignment="1">
      <alignment vertical="top" readingOrder="1"/>
    </xf>
    <xf numFmtId="0" fontId="8" fillId="0" borderId="0" xfId="0" applyFont="1" applyAlignment="1" applyProtection="1">
      <alignment horizontal="right" wrapText="1" readingOrder="1"/>
      <protection locked="0"/>
    </xf>
    <xf numFmtId="0" fontId="8" fillId="2" borderId="29" xfId="0" applyFont="1" applyFill="1" applyBorder="1" applyAlignment="1">
      <alignment horizontal="left" vertical="top" wrapText="1" readingOrder="1"/>
    </xf>
    <xf numFmtId="174" fontId="8" fillId="0" borderId="29" xfId="0" applyNumberFormat="1" applyFont="1" applyBorder="1" applyAlignment="1">
      <alignment horizontal="right" vertical="top" wrapText="1" readingOrder="1"/>
    </xf>
    <xf numFmtId="174" fontId="0" fillId="0" borderId="0" xfId="0" applyNumberFormat="1" applyAlignment="1">
      <alignment vertical="top" readingOrder="1"/>
    </xf>
    <xf numFmtId="0" fontId="8" fillId="2" borderId="28" xfId="0" applyFont="1" applyFill="1" applyBorder="1" applyAlignment="1">
      <alignment vertical="center" wrapText="1" readingOrder="1"/>
    </xf>
    <xf numFmtId="0" fontId="30" fillId="2" borderId="29" xfId="0" applyFont="1" applyFill="1" applyBorder="1" applyAlignment="1">
      <alignment vertical="top" wrapText="1"/>
    </xf>
    <xf numFmtId="0" fontId="8" fillId="2" borderId="24" xfId="0" applyFont="1" applyFill="1" applyBorder="1" applyAlignment="1">
      <alignment horizontal="left" wrapText="1" readingOrder="1"/>
    </xf>
    <xf numFmtId="0" fontId="31" fillId="2" borderId="24" xfId="0" applyFont="1" applyFill="1" applyBorder="1" applyAlignment="1">
      <alignment horizontal="right" wrapText="1" readingOrder="1"/>
    </xf>
    <xf numFmtId="0" fontId="8" fillId="2" borderId="0" xfId="0" applyFont="1" applyFill="1" applyAlignment="1">
      <alignment horizontal="left" wrapText="1" readingOrder="1"/>
    </xf>
    <xf numFmtId="0" fontId="8" fillId="2" borderId="0" xfId="0" applyFont="1" applyFill="1" applyAlignment="1">
      <alignment horizontal="right" wrapText="1" readingOrder="1"/>
    </xf>
    <xf numFmtId="0" fontId="31" fillId="2" borderId="0" xfId="0" applyFont="1" applyFill="1" applyAlignment="1">
      <alignment horizontal="right" wrapText="1" readingOrder="1"/>
    </xf>
    <xf numFmtId="174" fontId="60" fillId="0" borderId="29" xfId="0" applyNumberFormat="1" applyFont="1" applyBorder="1" applyAlignment="1">
      <alignment vertical="top" wrapText="1" readingOrder="1"/>
    </xf>
    <xf numFmtId="174" fontId="62" fillId="16" borderId="29" xfId="0" applyNumberFormat="1" applyFont="1" applyFill="1" applyBorder="1" applyAlignment="1">
      <alignment horizontal="right" vertical="top" wrapText="1" readingOrder="1"/>
    </xf>
    <xf numFmtId="174" fontId="62" fillId="16" borderId="29" xfId="0" applyNumberFormat="1" applyFont="1" applyFill="1" applyBorder="1" applyAlignment="1">
      <alignment vertical="top" wrapText="1" readingOrder="1"/>
    </xf>
    <xf numFmtId="0" fontId="61" fillId="2" borderId="29" xfId="0" applyFont="1" applyFill="1" applyBorder="1" applyAlignment="1">
      <alignment horizontal="left" vertical="top" wrapText="1" readingOrder="1"/>
    </xf>
    <xf numFmtId="0" fontId="60" fillId="2" borderId="29" xfId="0" applyFont="1" applyFill="1" applyBorder="1" applyAlignment="1">
      <alignment horizontal="left" vertical="top" wrapText="1" readingOrder="1"/>
    </xf>
    <xf numFmtId="0" fontId="61" fillId="0" borderId="29" xfId="0" applyFont="1" applyBorder="1" applyAlignment="1">
      <alignment horizontal="right" vertical="top" wrapText="1" readingOrder="1"/>
    </xf>
    <xf numFmtId="3" fontId="0" fillId="0" borderId="0" xfId="0" applyNumberFormat="1"/>
    <xf numFmtId="0" fontId="0" fillId="9" borderId="0" xfId="0" applyFill="1"/>
    <xf numFmtId="0" fontId="32" fillId="0" borderId="16" xfId="45" applyFont="1" applyBorder="1" applyAlignment="1">
      <alignment horizontal="left"/>
    </xf>
    <xf numFmtId="0" fontId="30" fillId="0" borderId="0" xfId="0" applyFont="1"/>
    <xf numFmtId="0" fontId="48" fillId="2" borderId="1" xfId="0" applyFont="1" applyFill="1" applyBorder="1" applyAlignment="1">
      <alignment horizontal="center" wrapText="1"/>
    </xf>
    <xf numFmtId="0" fontId="48" fillId="2" borderId="2" xfId="0" applyFont="1" applyFill="1" applyBorder="1" applyAlignment="1">
      <alignment horizontal="center" wrapText="1"/>
    </xf>
    <xf numFmtId="0" fontId="48" fillId="2" borderId="1" xfId="0" applyFont="1" applyFill="1" applyBorder="1" applyAlignment="1">
      <alignment wrapText="1"/>
    </xf>
    <xf numFmtId="3" fontId="30" fillId="0" borderId="0" xfId="0" applyNumberFormat="1" applyFont="1" applyAlignment="1">
      <alignment horizontal="right"/>
    </xf>
    <xf numFmtId="0" fontId="30" fillId="0" borderId="0" xfId="0" applyFont="1" applyAlignment="1">
      <alignment horizontal="right"/>
    </xf>
    <xf numFmtId="0" fontId="65" fillId="0" borderId="0" xfId="0" applyFont="1"/>
    <xf numFmtId="0" fontId="65" fillId="0" borderId="0" xfId="0" applyFont="1" applyAlignment="1">
      <alignment vertical="top"/>
    </xf>
    <xf numFmtId="0" fontId="65" fillId="0" borderId="0" xfId="0" applyFont="1" applyAlignment="1">
      <alignment vertical="center"/>
    </xf>
    <xf numFmtId="0" fontId="66" fillId="6" borderId="0" xfId="0" applyFont="1" applyFill="1"/>
    <xf numFmtId="0" fontId="66" fillId="7" borderId="0" xfId="0" applyFont="1" applyFill="1"/>
    <xf numFmtId="0" fontId="66" fillId="17" borderId="0" xfId="0" applyFont="1" applyFill="1"/>
    <xf numFmtId="0" fontId="66" fillId="18" borderId="0" xfId="0" applyFont="1" applyFill="1"/>
    <xf numFmtId="0" fontId="66" fillId="19" borderId="0" xfId="0" applyFont="1" applyFill="1" applyAlignment="1">
      <alignment vertical="center"/>
    </xf>
    <xf numFmtId="0" fontId="65" fillId="20" borderId="0" xfId="0" applyFont="1" applyFill="1"/>
    <xf numFmtId="0" fontId="65" fillId="21" borderId="0" xfId="0" applyFont="1" applyFill="1"/>
    <xf numFmtId="0" fontId="66" fillId="22" borderId="0" xfId="0" applyFont="1" applyFill="1"/>
    <xf numFmtId="0" fontId="67" fillId="0" borderId="0" xfId="0" applyFont="1"/>
    <xf numFmtId="0" fontId="66" fillId="25" borderId="0" xfId="0" applyFont="1" applyFill="1"/>
    <xf numFmtId="0" fontId="65" fillId="0" borderId="0" xfId="0" applyFont="1" applyAlignment="1">
      <alignment horizontal="center"/>
    </xf>
    <xf numFmtId="0" fontId="22" fillId="0" borderId="6" xfId="0" applyFont="1" applyBorder="1" applyAlignment="1">
      <alignment wrapText="1"/>
    </xf>
    <xf numFmtId="0" fontId="8" fillId="0" borderId="0" xfId="16" applyFont="1" applyAlignment="1" applyProtection="1">
      <alignment vertical="top" readingOrder="1"/>
      <protection locked="0"/>
    </xf>
    <xf numFmtId="0" fontId="8" fillId="2" borderId="0" xfId="0" applyFont="1" applyFill="1" applyAlignment="1" applyProtection="1">
      <alignment vertical="top" readingOrder="1"/>
      <protection locked="0"/>
    </xf>
    <xf numFmtId="0" fontId="8" fillId="2" borderId="0" xfId="0" applyFont="1" applyFill="1" applyAlignment="1">
      <alignment vertical="top" readingOrder="1"/>
    </xf>
    <xf numFmtId="0" fontId="8" fillId="2" borderId="0" xfId="0" applyFont="1" applyFill="1" applyAlignment="1" applyProtection="1">
      <alignment vertical="center" readingOrder="1"/>
      <protection locked="0"/>
    </xf>
    <xf numFmtId="0" fontId="2" fillId="0" borderId="0" xfId="16" applyAlignment="1" applyProtection="1">
      <alignment horizontal="left" vertical="top" wrapText="1" readingOrder="1"/>
      <protection locked="0"/>
    </xf>
    <xf numFmtId="0" fontId="2" fillId="2" borderId="0" xfId="0" applyFont="1" applyFill="1" applyAlignment="1" applyProtection="1">
      <alignment horizontal="left" vertical="top" wrapText="1" readingOrder="1"/>
      <protection locked="0"/>
    </xf>
    <xf numFmtId="0" fontId="2" fillId="2" borderId="29" xfId="0" applyFont="1" applyFill="1" applyBorder="1" applyAlignment="1">
      <alignment horizontal="left" vertical="top" wrapText="1" readingOrder="1"/>
    </xf>
    <xf numFmtId="0" fontId="2" fillId="25" borderId="0" xfId="16" applyFill="1" applyAlignment="1" applyProtection="1">
      <alignment horizontal="left" vertical="top" wrapText="1" readingOrder="1"/>
      <protection locked="0"/>
    </xf>
    <xf numFmtId="0" fontId="2" fillId="26" borderId="0" xfId="0" applyFont="1" applyFill="1" applyAlignment="1" applyProtection="1">
      <alignment horizontal="left" vertical="top" wrapText="1" readingOrder="1"/>
      <protection locked="0"/>
    </xf>
    <xf numFmtId="0" fontId="2" fillId="26" borderId="29" xfId="0" applyFont="1" applyFill="1" applyBorder="1" applyAlignment="1">
      <alignment horizontal="left" vertical="top" wrapText="1" readingOrder="1"/>
    </xf>
    <xf numFmtId="0" fontId="2" fillId="21" borderId="0" xfId="16" applyFill="1" applyAlignment="1" applyProtection="1">
      <alignment horizontal="left" vertical="top" wrapText="1" readingOrder="1"/>
      <protection locked="0"/>
    </xf>
    <xf numFmtId="0" fontId="2" fillId="27" borderId="0" xfId="0" applyFont="1" applyFill="1" applyAlignment="1" applyProtection="1">
      <alignment horizontal="left" vertical="top" wrapText="1" readingOrder="1"/>
      <protection locked="0"/>
    </xf>
    <xf numFmtId="0" fontId="2" fillId="27" borderId="29" xfId="0" applyFont="1" applyFill="1" applyBorder="1" applyAlignment="1">
      <alignment horizontal="left" vertical="top" wrapText="1" readingOrder="1"/>
    </xf>
    <xf numFmtId="0" fontId="2" fillId="28" borderId="0" xfId="16" applyFill="1" applyAlignment="1" applyProtection="1">
      <alignment horizontal="left" vertical="top" wrapText="1" readingOrder="1"/>
      <protection locked="0"/>
    </xf>
    <xf numFmtId="0" fontId="2" fillId="29" borderId="0" xfId="0" applyFont="1" applyFill="1" applyAlignment="1" applyProtection="1">
      <alignment horizontal="left" vertical="top" wrapText="1" readingOrder="1"/>
      <protection locked="0"/>
    </xf>
    <xf numFmtId="0" fontId="2" fillId="29" borderId="29" xfId="0" applyFont="1" applyFill="1" applyBorder="1" applyAlignment="1">
      <alignment horizontal="left" vertical="top" wrapText="1" readingOrder="1"/>
    </xf>
    <xf numFmtId="0" fontId="21" fillId="2" borderId="0" xfId="0" applyFont="1" applyFill="1"/>
    <xf numFmtId="0" fontId="21" fillId="2" borderId="29" xfId="0" applyFont="1" applyFill="1" applyBorder="1" applyAlignment="1">
      <alignment horizontal="left" vertical="top" wrapText="1" readingOrder="1"/>
    </xf>
    <xf numFmtId="0" fontId="21" fillId="26" borderId="0" xfId="0" applyFont="1" applyFill="1"/>
    <xf numFmtId="0" fontId="21" fillId="26" borderId="29" xfId="0" applyFont="1" applyFill="1" applyBorder="1" applyAlignment="1">
      <alignment horizontal="left" vertical="top" wrapText="1" readingOrder="1"/>
    </xf>
    <xf numFmtId="0" fontId="21" fillId="27" borderId="0" xfId="0" applyFont="1" applyFill="1"/>
    <xf numFmtId="0" fontId="21" fillId="27" borderId="29" xfId="0" applyFont="1" applyFill="1" applyBorder="1" applyAlignment="1">
      <alignment horizontal="left" vertical="top" wrapText="1" readingOrder="1"/>
    </xf>
    <xf numFmtId="0" fontId="21" fillId="29" borderId="0" xfId="0" applyFont="1" applyFill="1"/>
    <xf numFmtId="0" fontId="21" fillId="29" borderId="29" xfId="0" applyFont="1" applyFill="1" applyBorder="1" applyAlignment="1">
      <alignment horizontal="left" vertical="top" wrapText="1" readingOrder="1"/>
    </xf>
    <xf numFmtId="0" fontId="2" fillId="23" borderId="0" xfId="16" applyFill="1" applyAlignment="1" applyProtection="1">
      <alignment horizontal="left" vertical="top" wrapText="1" readingOrder="1"/>
      <protection locked="0"/>
    </xf>
    <xf numFmtId="0" fontId="21" fillId="30" borderId="0" xfId="0" applyFont="1" applyFill="1"/>
    <xf numFmtId="0" fontId="2" fillId="30" borderId="0" xfId="0" applyFont="1" applyFill="1" applyAlignment="1" applyProtection="1">
      <alignment horizontal="left" vertical="top" wrapText="1" readingOrder="1"/>
      <protection locked="0"/>
    </xf>
    <xf numFmtId="0" fontId="21" fillId="30" borderId="29" xfId="0" applyFont="1" applyFill="1" applyBorder="1" applyAlignment="1">
      <alignment horizontal="left" vertical="top" wrapText="1" readingOrder="1"/>
    </xf>
    <xf numFmtId="0" fontId="2" fillId="30" borderId="29" xfId="0" applyFont="1" applyFill="1" applyBorder="1" applyAlignment="1">
      <alignment horizontal="left" vertical="top" wrapText="1" readingOrder="1"/>
    </xf>
    <xf numFmtId="0" fontId="2" fillId="31" borderId="0" xfId="16" applyFill="1" applyAlignment="1" applyProtection="1">
      <alignment horizontal="left" vertical="top" wrapText="1" readingOrder="1"/>
      <protection locked="0"/>
    </xf>
    <xf numFmtId="0" fontId="21" fillId="32" borderId="0" xfId="0" applyFont="1" applyFill="1"/>
    <xf numFmtId="0" fontId="2" fillId="32" borderId="0" xfId="0" applyFont="1" applyFill="1" applyAlignment="1" applyProtection="1">
      <alignment horizontal="left" vertical="top" wrapText="1" readingOrder="1"/>
      <protection locked="0"/>
    </xf>
    <xf numFmtId="0" fontId="21" fillId="32" borderId="29" xfId="0" applyFont="1" applyFill="1" applyBorder="1" applyAlignment="1">
      <alignment horizontal="left" vertical="top" wrapText="1" readingOrder="1"/>
    </xf>
    <xf numFmtId="0" fontId="2" fillId="32" borderId="29" xfId="0" applyFont="1" applyFill="1" applyBorder="1" applyAlignment="1">
      <alignment horizontal="left" vertical="top" wrapText="1" readingOrder="1"/>
    </xf>
    <xf numFmtId="0" fontId="8" fillId="0" borderId="25" xfId="16" applyFont="1" applyBorder="1" applyAlignment="1" applyProtection="1">
      <alignment horizontal="center" wrapText="1" readingOrder="1"/>
      <protection locked="0"/>
    </xf>
    <xf numFmtId="0" fontId="59" fillId="0" borderId="25" xfId="16" applyFont="1" applyBorder="1" applyAlignment="1" applyProtection="1">
      <alignment horizontal="center" wrapText="1" readingOrder="1"/>
      <protection locked="0"/>
    </xf>
    <xf numFmtId="174" fontId="60" fillId="0" borderId="0" xfId="0" applyNumberFormat="1" applyFont="1" applyAlignment="1">
      <alignment horizontal="right" vertical="top" wrapText="1" readingOrder="1"/>
    </xf>
    <xf numFmtId="0" fontId="60" fillId="33" borderId="0" xfId="0" applyFont="1" applyFill="1" applyAlignment="1">
      <alignment horizontal="left" vertical="top" wrapText="1" readingOrder="1"/>
    </xf>
    <xf numFmtId="0" fontId="2" fillId="33" borderId="0" xfId="0" applyFont="1" applyFill="1" applyAlignment="1">
      <alignment horizontal="left" vertical="top" wrapText="1" readingOrder="1"/>
    </xf>
    <xf numFmtId="174" fontId="60" fillId="24" borderId="0" xfId="0" applyNumberFormat="1" applyFont="1" applyFill="1" applyAlignment="1">
      <alignment horizontal="right" vertical="top" wrapText="1" readingOrder="1"/>
    </xf>
    <xf numFmtId="174" fontId="60" fillId="24" borderId="0" xfId="0" applyNumberFormat="1" applyFont="1" applyFill="1" applyAlignment="1">
      <alignment vertical="top" wrapText="1" readingOrder="1"/>
    </xf>
    <xf numFmtId="0" fontId="2" fillId="24" borderId="0" xfId="0" applyFont="1" applyFill="1" applyAlignment="1">
      <alignment horizontal="left" vertical="top" wrapText="1" readingOrder="1"/>
    </xf>
    <xf numFmtId="0" fontId="60" fillId="24" borderId="0" xfId="0" applyFont="1" applyFill="1" applyAlignment="1">
      <alignment horizontal="left" vertical="top" wrapText="1" readingOrder="1"/>
    </xf>
    <xf numFmtId="174" fontId="62" fillId="24" borderId="0" xfId="0" applyNumberFormat="1" applyFont="1" applyFill="1" applyAlignment="1">
      <alignment horizontal="right" vertical="top" wrapText="1" readingOrder="1"/>
    </xf>
    <xf numFmtId="174" fontId="62" fillId="24" borderId="0" xfId="0" applyNumberFormat="1" applyFont="1" applyFill="1" applyAlignment="1">
      <alignment vertical="top" wrapText="1" readingOrder="1"/>
    </xf>
    <xf numFmtId="0" fontId="2" fillId="24" borderId="0" xfId="16" applyFill="1"/>
    <xf numFmtId="174" fontId="68" fillId="0" borderId="0" xfId="16" applyNumberFormat="1" applyFont="1" applyAlignment="1" applyProtection="1">
      <alignment horizontal="right" vertical="top" wrapText="1" readingOrder="1"/>
      <protection locked="0"/>
    </xf>
    <xf numFmtId="174" fontId="68" fillId="16" borderId="0" xfId="0" applyNumberFormat="1" applyFont="1" applyFill="1" applyAlignment="1" applyProtection="1">
      <alignment horizontal="right" vertical="top" wrapText="1" readingOrder="1"/>
      <protection locked="0"/>
    </xf>
    <xf numFmtId="174" fontId="68" fillId="2" borderId="0" xfId="0" applyNumberFormat="1" applyFont="1" applyFill="1" applyAlignment="1" applyProtection="1">
      <alignment horizontal="right" vertical="top" wrapText="1" readingOrder="1"/>
      <protection locked="0"/>
    </xf>
    <xf numFmtId="174" fontId="68" fillId="0" borderId="29" xfId="5" applyNumberFormat="1" applyFont="1" applyBorder="1" applyAlignment="1">
      <alignment horizontal="right" vertical="top" wrapText="1" readingOrder="1"/>
    </xf>
    <xf numFmtId="174" fontId="68" fillId="16" borderId="29" xfId="5" applyNumberFormat="1" applyFont="1" applyFill="1" applyBorder="1" applyAlignment="1">
      <alignment horizontal="right" vertical="top" wrapText="1" readingOrder="1"/>
    </xf>
    <xf numFmtId="174" fontId="68" fillId="0" borderId="29" xfId="0" applyNumberFormat="1" applyFont="1" applyBorder="1" applyAlignment="1">
      <alignment horizontal="right" vertical="top" wrapText="1" readingOrder="1"/>
    </xf>
    <xf numFmtId="174" fontId="69" fillId="0" borderId="29" xfId="0" applyNumberFormat="1" applyFont="1" applyBorder="1" applyAlignment="1">
      <alignment horizontal="right" vertical="top" wrapText="1" readingOrder="1"/>
    </xf>
    <xf numFmtId="174" fontId="68" fillId="16" borderId="29" xfId="0" applyNumberFormat="1" applyFont="1" applyFill="1" applyBorder="1" applyAlignment="1">
      <alignment horizontal="right" vertical="top" wrapText="1" readingOrder="1"/>
    </xf>
    <xf numFmtId="174" fontId="68" fillId="24" borderId="0" xfId="0" applyNumberFormat="1" applyFont="1" applyFill="1" applyAlignment="1">
      <alignment horizontal="right" vertical="top" wrapText="1" readingOrder="1"/>
    </xf>
    <xf numFmtId="174" fontId="2" fillId="24" borderId="0" xfId="16" applyNumberFormat="1" applyFill="1"/>
    <xf numFmtId="0" fontId="2" fillId="9" borderId="0" xfId="16" applyFill="1"/>
    <xf numFmtId="174" fontId="2" fillId="9" borderId="0" xfId="16" applyNumberFormat="1" applyFill="1"/>
    <xf numFmtId="0" fontId="8" fillId="0" borderId="0" xfId="0" applyFont="1" applyAlignment="1" applyProtection="1">
      <alignment vertical="top" readingOrder="1"/>
      <protection locked="0"/>
    </xf>
    <xf numFmtId="0" fontId="8" fillId="0" borderId="24" xfId="0" applyFont="1" applyBorder="1" applyAlignment="1" applyProtection="1">
      <alignment horizontal="left" wrapText="1" readingOrder="1"/>
      <protection locked="0"/>
    </xf>
    <xf numFmtId="0" fontId="8" fillId="0" borderId="24" xfId="0" applyFont="1" applyBorder="1" applyAlignment="1" applyProtection="1">
      <alignment horizontal="right" wrapText="1" readingOrder="1"/>
      <protection locked="0"/>
    </xf>
    <xf numFmtId="0" fontId="0" fillId="0" borderId="29" xfId="0" applyBorder="1"/>
    <xf numFmtId="174" fontId="61" fillId="0" borderId="29" xfId="0" applyNumberFormat="1" applyFont="1" applyBorder="1" applyAlignment="1" applyProtection="1">
      <alignment horizontal="right" vertical="top" readingOrder="1"/>
      <protection locked="0"/>
    </xf>
    <xf numFmtId="174" fontId="61" fillId="0" borderId="29" xfId="0" applyNumberFormat="1" applyFont="1" applyBorder="1" applyAlignment="1" applyProtection="1">
      <alignment horizontal="right" vertical="top" wrapText="1" readingOrder="1"/>
      <protection locked="0"/>
    </xf>
    <xf numFmtId="174" fontId="60" fillId="0" borderId="0" xfId="0" applyNumberFormat="1" applyFont="1" applyAlignment="1" applyProtection="1">
      <alignment horizontal="right" vertical="top" readingOrder="1"/>
      <protection locked="0"/>
    </xf>
    <xf numFmtId="174" fontId="60" fillId="0" borderId="0" xfId="0" applyNumberFormat="1" applyFont="1" applyAlignment="1" applyProtection="1">
      <alignment horizontal="right" vertical="top" wrapText="1" readingOrder="1"/>
      <protection locked="0"/>
    </xf>
    <xf numFmtId="174" fontId="62" fillId="0" borderId="0" xfId="0" applyNumberFormat="1" applyFont="1" applyAlignment="1" applyProtection="1">
      <alignment horizontal="right" vertical="top" readingOrder="1"/>
      <protection locked="0"/>
    </xf>
    <xf numFmtId="174" fontId="62" fillId="0" borderId="0" xfId="0" applyNumberFormat="1" applyFont="1" applyAlignment="1" applyProtection="1">
      <alignment horizontal="right" vertical="top" wrapText="1" readingOrder="1"/>
      <protection locked="0"/>
    </xf>
    <xf numFmtId="0" fontId="8" fillId="0" borderId="0" xfId="0" applyFont="1" applyAlignment="1" applyProtection="1">
      <alignment vertical="center" wrapText="1" readingOrder="1"/>
      <protection locked="0"/>
    </xf>
    <xf numFmtId="0" fontId="8" fillId="0" borderId="29" xfId="0" applyFont="1" applyBorder="1" applyAlignment="1" applyProtection="1">
      <alignment horizontal="center" vertical="center" readingOrder="1"/>
      <protection locked="0"/>
    </xf>
    <xf numFmtId="0" fontId="8" fillId="0" borderId="29" xfId="0" applyFont="1" applyBorder="1" applyAlignment="1" applyProtection="1">
      <alignment horizontal="left" vertical="center" readingOrder="1"/>
      <protection locked="0"/>
    </xf>
    <xf numFmtId="0" fontId="0" fillId="0" borderId="29" xfId="0" applyBorder="1" applyAlignment="1" applyProtection="1">
      <alignment vertical="top"/>
      <protection locked="0"/>
    </xf>
    <xf numFmtId="0" fontId="0" fillId="0" borderId="25" xfId="0" applyBorder="1" applyAlignment="1" applyProtection="1">
      <alignment vertical="top"/>
      <protection locked="0"/>
    </xf>
    <xf numFmtId="174" fontId="60" fillId="0" borderId="0" xfId="0" applyNumberFormat="1" applyFont="1" applyAlignment="1" applyProtection="1">
      <alignment vertical="top" wrapText="1" readingOrder="1"/>
      <protection locked="0"/>
    </xf>
    <xf numFmtId="174" fontId="61" fillId="0" borderId="29" xfId="0" applyNumberFormat="1" applyFont="1" applyBorder="1" applyAlignment="1" applyProtection="1">
      <alignment vertical="top" wrapText="1" readingOrder="1"/>
      <protection locked="0"/>
    </xf>
    <xf numFmtId="0" fontId="60" fillId="0" borderId="0" xfId="0" applyFont="1" applyAlignment="1" applyProtection="1">
      <alignment horizontal="left" vertical="top" wrapText="1" readingOrder="1"/>
      <protection locked="0"/>
    </xf>
    <xf numFmtId="0" fontId="64" fillId="0" borderId="25" xfId="0" applyFont="1" applyBorder="1" applyAlignment="1">
      <alignment horizontal="right"/>
    </xf>
    <xf numFmtId="174" fontId="61" fillId="0" borderId="29" xfId="5" applyNumberFormat="1" applyFont="1" applyBorder="1" applyAlignment="1">
      <alignment vertical="top" wrapText="1" readingOrder="1"/>
    </xf>
    <xf numFmtId="0" fontId="60" fillId="0" borderId="29" xfId="5" applyFont="1" applyBorder="1" applyAlignment="1">
      <alignment vertical="top" wrapText="1" readingOrder="1"/>
    </xf>
    <xf numFmtId="174" fontId="61" fillId="0" borderId="30" xfId="0" applyNumberFormat="1" applyFont="1" applyBorder="1" applyAlignment="1" applyProtection="1">
      <alignment vertical="top" wrapText="1" readingOrder="1"/>
      <protection locked="0"/>
    </xf>
    <xf numFmtId="0" fontId="8" fillId="0" borderId="24" xfId="0" applyFont="1" applyBorder="1" applyAlignment="1">
      <alignment horizontal="right" wrapText="1" readingOrder="1"/>
    </xf>
    <xf numFmtId="0" fontId="59" fillId="0" borderId="24" xfId="0" applyFont="1" applyBorder="1" applyAlignment="1">
      <alignment horizontal="right" wrapText="1" readingOrder="1"/>
    </xf>
    <xf numFmtId="0" fontId="60" fillId="0" borderId="31" xfId="0" applyFont="1" applyBorder="1"/>
    <xf numFmtId="0" fontId="60" fillId="0" borderId="29" xfId="0" applyFont="1" applyBorder="1"/>
    <xf numFmtId="0" fontId="0" fillId="0" borderId="29" xfId="0" applyBorder="1" applyAlignment="1">
      <alignment horizontal="left" vertical="top" wrapText="1" readingOrder="1"/>
    </xf>
    <xf numFmtId="0" fontId="8" fillId="0" borderId="29" xfId="0" applyFont="1" applyBorder="1" applyAlignment="1">
      <alignment horizontal="left" vertical="top" wrapText="1" readingOrder="1"/>
    </xf>
    <xf numFmtId="174" fontId="8" fillId="0" borderId="29" xfId="0" applyNumberFormat="1" applyFont="1" applyBorder="1" applyAlignment="1">
      <alignment vertical="top" readingOrder="1"/>
    </xf>
    <xf numFmtId="0" fontId="8" fillId="0" borderId="0" xfId="0" applyFont="1" applyAlignment="1">
      <alignment vertical="top" readingOrder="1"/>
    </xf>
    <xf numFmtId="0" fontId="8" fillId="0" borderId="28" xfId="0" applyFont="1" applyBorder="1" applyAlignment="1">
      <alignment vertical="center" wrapText="1" readingOrder="1"/>
    </xf>
    <xf numFmtId="0" fontId="8" fillId="0" borderId="24" xfId="0" applyFont="1" applyBorder="1" applyAlignment="1">
      <alignment horizontal="left" wrapText="1" readingOrder="1"/>
    </xf>
    <xf numFmtId="0" fontId="8" fillId="0" borderId="0" xfId="0" applyFont="1" applyAlignment="1">
      <alignment wrapText="1" readingOrder="1"/>
    </xf>
    <xf numFmtId="0" fontId="31" fillId="0" borderId="24" xfId="0" applyFont="1" applyBorder="1" applyAlignment="1">
      <alignment horizontal="right" wrapText="1" readingOrder="1"/>
    </xf>
    <xf numFmtId="0" fontId="8" fillId="0" borderId="0" xfId="0" applyFont="1" applyAlignment="1">
      <alignment horizontal="left" wrapText="1" readingOrder="1"/>
    </xf>
    <xf numFmtId="0" fontId="8" fillId="0" borderId="0" xfId="0" applyFont="1" applyAlignment="1">
      <alignment horizontal="right" wrapText="1" readingOrder="1"/>
    </xf>
    <xf numFmtId="0" fontId="31" fillId="0" borderId="0" xfId="0" applyFont="1" applyAlignment="1">
      <alignment horizontal="right" wrapText="1" readingOrder="1"/>
    </xf>
    <xf numFmtId="174" fontId="61" fillId="0" borderId="29" xfId="0" applyNumberFormat="1" applyFont="1" applyBorder="1" applyAlignment="1">
      <alignment vertical="top" wrapText="1" readingOrder="1"/>
    </xf>
    <xf numFmtId="0" fontId="8" fillId="0" borderId="0" xfId="0" applyFont="1" applyAlignment="1" applyProtection="1">
      <alignment vertical="center" readingOrder="1"/>
      <protection locked="0"/>
    </xf>
    <xf numFmtId="0" fontId="8" fillId="0" borderId="24" xfId="0" applyFont="1" applyBorder="1" applyAlignment="1">
      <alignment wrapText="1" readingOrder="1"/>
    </xf>
    <xf numFmtId="0" fontId="61" fillId="0" borderId="29" xfId="0" applyFont="1" applyBorder="1" applyAlignment="1">
      <alignment horizontal="left" vertical="top" wrapText="1" readingOrder="1"/>
    </xf>
    <xf numFmtId="0" fontId="60" fillId="0" borderId="29" xfId="0" applyFont="1" applyBorder="1" applyAlignment="1">
      <alignment horizontal="left" vertical="top" wrapText="1" readingOrder="1"/>
    </xf>
    <xf numFmtId="174" fontId="62" fillId="22" borderId="0" xfId="0" applyNumberFormat="1" applyFont="1" applyFill="1" applyAlignment="1" applyProtection="1">
      <alignment horizontal="right" vertical="top" readingOrder="1"/>
      <protection locked="0"/>
    </xf>
    <xf numFmtId="174" fontId="62" fillId="22" borderId="0" xfId="0" applyNumberFormat="1" applyFont="1" applyFill="1" applyAlignment="1" applyProtection="1">
      <alignment horizontal="right" vertical="top" wrapText="1" readingOrder="1"/>
      <protection locked="0"/>
    </xf>
    <xf numFmtId="174" fontId="62" fillId="22" borderId="29" xfId="5" applyNumberFormat="1" applyFont="1" applyFill="1" applyBorder="1" applyAlignment="1">
      <alignment vertical="top" wrapText="1" readingOrder="1"/>
    </xf>
    <xf numFmtId="174" fontId="62" fillId="22" borderId="29" xfId="5" applyNumberFormat="1" applyFont="1" applyFill="1" applyBorder="1" applyAlignment="1">
      <alignment horizontal="right" vertical="top" wrapText="1" readingOrder="1"/>
    </xf>
    <xf numFmtId="174" fontId="62" fillId="22" borderId="29" xfId="0" applyNumberFormat="1" applyFont="1" applyFill="1" applyBorder="1" applyAlignment="1">
      <alignment vertical="top" wrapText="1" readingOrder="1"/>
    </xf>
    <xf numFmtId="174" fontId="62" fillId="22" borderId="29" xfId="0" applyNumberFormat="1" applyFont="1" applyFill="1" applyBorder="1" applyAlignment="1">
      <alignment horizontal="right" vertical="top" wrapText="1" readingOrder="1"/>
    </xf>
    <xf numFmtId="0" fontId="2" fillId="0" borderId="6" xfId="16" applyBorder="1" applyAlignment="1" applyProtection="1">
      <alignment horizontal="left" vertical="top"/>
      <protection locked="0"/>
    </xf>
    <xf numFmtId="0" fontId="59" fillId="0" borderId="6" xfId="16" applyFont="1" applyBorder="1" applyAlignment="1" applyProtection="1">
      <alignment horizontal="right" wrapText="1" readingOrder="1"/>
      <protection locked="0"/>
    </xf>
    <xf numFmtId="0" fontId="60" fillId="0" borderId="6" xfId="16" applyFont="1" applyBorder="1" applyAlignment="1" applyProtection="1">
      <alignment horizontal="right" vertical="top" wrapText="1" readingOrder="1"/>
      <protection locked="0"/>
    </xf>
    <xf numFmtId="174" fontId="60" fillId="2" borderId="6" xfId="0" applyNumberFormat="1" applyFont="1" applyFill="1" applyBorder="1" applyAlignment="1" applyProtection="1">
      <alignment horizontal="right" vertical="top" wrapText="1" readingOrder="1"/>
      <protection locked="0"/>
    </xf>
    <xf numFmtId="174" fontId="60" fillId="0" borderId="6" xfId="5" applyNumberFormat="1" applyFont="1" applyBorder="1" applyAlignment="1">
      <alignment horizontal="right" vertical="top" wrapText="1" readingOrder="1"/>
    </xf>
    <xf numFmtId="174" fontId="60" fillId="0" borderId="6" xfId="0" applyNumberFormat="1" applyFont="1" applyBorder="1" applyAlignment="1">
      <alignment horizontal="right" vertical="top" wrapText="1" readingOrder="1"/>
    </xf>
    <xf numFmtId="174" fontId="0" fillId="0" borderId="6" xfId="0" applyNumberFormat="1" applyBorder="1" applyAlignment="1">
      <alignment horizontal="right" vertical="top" wrapText="1" readingOrder="1"/>
    </xf>
    <xf numFmtId="174" fontId="62" fillId="16" borderId="6" xfId="0" applyNumberFormat="1" applyFont="1" applyFill="1" applyBorder="1" applyAlignment="1">
      <alignment horizontal="right" vertical="top" wrapText="1" readingOrder="1"/>
    </xf>
    <xf numFmtId="0" fontId="65" fillId="0" borderId="0" xfId="0" applyFont="1" applyAlignment="1">
      <alignment wrapText="1"/>
    </xf>
    <xf numFmtId="0" fontId="65" fillId="0" borderId="0" xfId="0" applyFont="1" applyAlignment="1">
      <alignment horizontal="center" vertical="center"/>
    </xf>
    <xf numFmtId="0" fontId="14" fillId="0" borderId="0" xfId="0" applyFont="1"/>
    <xf numFmtId="0" fontId="0" fillId="0" borderId="0" xfId="0" applyAlignment="1">
      <alignment wrapText="1"/>
    </xf>
    <xf numFmtId="8" fontId="22" fillId="0" borderId="0" xfId="0" applyNumberFormat="1" applyFont="1"/>
    <xf numFmtId="171" fontId="2" fillId="0" borderId="6" xfId="38" applyFont="1" applyBorder="1" applyAlignment="1">
      <alignment horizontal="center" vertical="center" wrapText="1"/>
    </xf>
    <xf numFmtId="171" fontId="2" fillId="2" borderId="6" xfId="38" applyFont="1" applyFill="1" applyBorder="1" applyAlignment="1">
      <alignment horizontal="center" vertical="center" wrapText="1"/>
    </xf>
    <xf numFmtId="0" fontId="2" fillId="0" borderId="6" xfId="0" applyFont="1" applyBorder="1" applyAlignment="1">
      <alignment horizontal="center" vertical="center"/>
    </xf>
    <xf numFmtId="3" fontId="8" fillId="0" borderId="6" xfId="48" applyNumberFormat="1" applyFont="1" applyFill="1" applyBorder="1" applyAlignment="1" applyProtection="1">
      <alignment horizontal="center" vertical="center" wrapText="1" readingOrder="1"/>
      <protection locked="0"/>
    </xf>
    <xf numFmtId="3" fontId="2" fillId="0" borderId="6" xfId="48" applyNumberFormat="1" applyFont="1" applyFill="1" applyBorder="1" applyAlignment="1">
      <alignment horizontal="center" vertical="center" wrapText="1" readingOrder="1"/>
    </xf>
    <xf numFmtId="4" fontId="2" fillId="0" borderId="6" xfId="48" applyNumberFormat="1" applyFont="1" applyFill="1" applyBorder="1" applyAlignment="1">
      <alignment horizontal="center" vertical="center" wrapText="1" readingOrder="1"/>
    </xf>
    <xf numFmtId="3" fontId="2" fillId="0" borderId="6" xfId="48" applyNumberFormat="1" applyFont="1" applyFill="1" applyBorder="1" applyAlignment="1" applyProtection="1">
      <alignment horizontal="center" vertical="center" wrapText="1" readingOrder="1"/>
      <protection locked="0"/>
    </xf>
    <xf numFmtId="167" fontId="2" fillId="0" borderId="6" xfId="1" applyNumberFormat="1" applyFont="1" applyFill="1" applyBorder="1" applyAlignment="1">
      <alignment horizontal="right"/>
    </xf>
    <xf numFmtId="167" fontId="0" fillId="0" borderId="6" xfId="0" applyNumberFormat="1" applyBorder="1"/>
    <xf numFmtId="3" fontId="28" fillId="0" borderId="22" xfId="45" applyNumberFormat="1" applyBorder="1" applyAlignment="1">
      <alignment horizontal="right"/>
    </xf>
    <xf numFmtId="3" fontId="73" fillId="35" borderId="6" xfId="14" applyNumberFormat="1" applyFont="1" applyFill="1" applyBorder="1" applyAlignment="1">
      <alignment horizontal="left"/>
    </xf>
    <xf numFmtId="3" fontId="73" fillId="35" borderId="9" xfId="14" applyNumberFormat="1" applyFont="1" applyFill="1" applyBorder="1"/>
    <xf numFmtId="3" fontId="73" fillId="35" borderId="10" xfId="14" applyNumberFormat="1" applyFont="1" applyFill="1" applyBorder="1"/>
    <xf numFmtId="3" fontId="73" fillId="35" borderId="12" xfId="14" applyNumberFormat="1" applyFont="1" applyFill="1" applyBorder="1"/>
    <xf numFmtId="3" fontId="74" fillId="36" borderId="15" xfId="14" applyNumberFormat="1" applyFont="1" applyFill="1" applyBorder="1" applyAlignment="1">
      <alignment horizontal="left"/>
    </xf>
    <xf numFmtId="3" fontId="74" fillId="36" borderId="9" xfId="14" applyNumberFormat="1" applyFont="1" applyFill="1" applyBorder="1"/>
    <xf numFmtId="3" fontId="74" fillId="36" borderId="10" xfId="14" applyNumberFormat="1" applyFont="1" applyFill="1" applyBorder="1"/>
    <xf numFmtId="3" fontId="74" fillId="36" borderId="12" xfId="14" applyNumberFormat="1" applyFont="1" applyFill="1" applyBorder="1"/>
    <xf numFmtId="3" fontId="28" fillId="0" borderId="0" xfId="45" applyNumberFormat="1" applyAlignment="1">
      <alignment horizontal="right"/>
    </xf>
    <xf numFmtId="3" fontId="74" fillId="37" borderId="6" xfId="14" applyNumberFormat="1" applyFont="1" applyFill="1" applyBorder="1" applyAlignment="1">
      <alignment horizontal="left"/>
    </xf>
    <xf numFmtId="3" fontId="74" fillId="37" borderId="9" xfId="14" applyNumberFormat="1" applyFont="1" applyFill="1" applyBorder="1"/>
    <xf numFmtId="3" fontId="74" fillId="37" borderId="10" xfId="14" applyNumberFormat="1" applyFont="1" applyFill="1" applyBorder="1"/>
    <xf numFmtId="3" fontId="74" fillId="37" borderId="12" xfId="14" applyNumberFormat="1" applyFont="1" applyFill="1" applyBorder="1"/>
    <xf numFmtId="3" fontId="28" fillId="38" borderId="22" xfId="45" applyNumberFormat="1" applyFill="1" applyBorder="1" applyAlignment="1">
      <alignment horizontal="right"/>
    </xf>
    <xf numFmtId="3" fontId="28" fillId="38" borderId="0" xfId="45" applyNumberFormat="1" applyFill="1" applyAlignment="1">
      <alignment horizontal="right"/>
    </xf>
    <xf numFmtId="3" fontId="74" fillId="34" borderId="15" xfId="14" applyNumberFormat="1" applyFont="1" applyFill="1" applyBorder="1" applyAlignment="1">
      <alignment horizontal="left"/>
    </xf>
    <xf numFmtId="3" fontId="74" fillId="34" borderId="9" xfId="14" applyNumberFormat="1" applyFont="1" applyFill="1" applyBorder="1"/>
    <xf numFmtId="3" fontId="74" fillId="34" borderId="10" xfId="14" applyNumberFormat="1" applyFont="1" applyFill="1" applyBorder="1"/>
    <xf numFmtId="3" fontId="74" fillId="34" borderId="12" xfId="14" applyNumberFormat="1" applyFont="1" applyFill="1" applyBorder="1"/>
    <xf numFmtId="3" fontId="28" fillId="35" borderId="0" xfId="45" applyNumberFormat="1" applyFill="1" applyAlignment="1">
      <alignment wrapText="1"/>
    </xf>
    <xf numFmtId="3" fontId="28" fillId="39" borderId="22" xfId="45" applyNumberFormat="1" applyFill="1" applyBorder="1" applyAlignment="1">
      <alignment horizontal="right"/>
    </xf>
    <xf numFmtId="3" fontId="28" fillId="39" borderId="0" xfId="45" applyNumberFormat="1" applyFill="1" applyAlignment="1">
      <alignment horizontal="right"/>
    </xf>
    <xf numFmtId="3" fontId="74" fillId="34" borderId="6" xfId="14" applyNumberFormat="1" applyFont="1" applyFill="1" applyBorder="1" applyAlignment="1">
      <alignment horizontal="left"/>
    </xf>
    <xf numFmtId="3" fontId="74" fillId="36" borderId="6" xfId="14" applyNumberFormat="1" applyFont="1" applyFill="1" applyBorder="1" applyAlignment="1">
      <alignment horizontal="left"/>
    </xf>
    <xf numFmtId="3" fontId="7" fillId="5" borderId="0" xfId="14" applyNumberFormat="1" applyFont="1" applyFill="1" applyAlignment="1">
      <alignment horizontal="left" vertical="center"/>
    </xf>
    <xf numFmtId="172" fontId="28" fillId="36" borderId="0" xfId="45" applyNumberFormat="1" applyFill="1" applyAlignment="1">
      <alignment horizontal="right"/>
    </xf>
    <xf numFmtId="3" fontId="73" fillId="0" borderId="0" xfId="0" applyNumberFormat="1" applyFont="1"/>
    <xf numFmtId="3" fontId="76" fillId="0" borderId="0" xfId="0" applyNumberFormat="1" applyFont="1" applyAlignment="1">
      <alignment horizontal="right"/>
    </xf>
    <xf numFmtId="3" fontId="77" fillId="35" borderId="0" xfId="0" applyNumberFormat="1" applyFont="1" applyFill="1" applyAlignment="1">
      <alignment horizontal="left"/>
    </xf>
    <xf numFmtId="3" fontId="73" fillId="35" borderId="0" xfId="0" applyNumberFormat="1" applyFont="1" applyFill="1"/>
    <xf numFmtId="3" fontId="73" fillId="35" borderId="15" xfId="0" applyNumberFormat="1" applyFont="1" applyFill="1" applyBorder="1" applyAlignment="1">
      <alignment horizontal="right"/>
    </xf>
    <xf numFmtId="3" fontId="73" fillId="35" borderId="22" xfId="0" applyNumberFormat="1" applyFont="1" applyFill="1" applyBorder="1" applyAlignment="1">
      <alignment horizontal="right"/>
    </xf>
    <xf numFmtId="0" fontId="73" fillId="35" borderId="7" xfId="0" applyFont="1" applyFill="1" applyBorder="1" applyAlignment="1">
      <alignment horizontal="right"/>
    </xf>
    <xf numFmtId="3" fontId="78" fillId="0" borderId="0" xfId="0" applyNumberFormat="1" applyFont="1"/>
    <xf numFmtId="3" fontId="0" fillId="0" borderId="0" xfId="0" applyNumberFormat="1" applyAlignment="1">
      <alignment horizontal="center"/>
    </xf>
    <xf numFmtId="3" fontId="73" fillId="35" borderId="20" xfId="0" applyNumberFormat="1" applyFont="1" applyFill="1" applyBorder="1"/>
    <xf numFmtId="3" fontId="73" fillId="35" borderId="16" xfId="0" applyNumberFormat="1" applyFont="1" applyFill="1" applyBorder="1" applyAlignment="1">
      <alignment horizontal="right"/>
    </xf>
    <xf numFmtId="3" fontId="73" fillId="35" borderId="21" xfId="0" applyNumberFormat="1" applyFont="1" applyFill="1" applyBorder="1" applyAlignment="1">
      <alignment horizontal="right"/>
    </xf>
    <xf numFmtId="0" fontId="73" fillId="35" borderId="19" xfId="0" applyFont="1" applyFill="1" applyBorder="1" applyAlignment="1">
      <alignment horizontal="right"/>
    </xf>
    <xf numFmtId="3" fontId="73" fillId="35" borderId="20" xfId="0" quotePrefix="1" applyNumberFormat="1" applyFont="1" applyFill="1" applyBorder="1" applyAlignment="1">
      <alignment horizontal="right"/>
    </xf>
    <xf numFmtId="3" fontId="14" fillId="4" borderId="0" xfId="0" applyNumberFormat="1" applyFont="1" applyFill="1" applyAlignment="1">
      <alignment horizontal="left"/>
    </xf>
    <xf numFmtId="3" fontId="14" fillId="4" borderId="0" xfId="0" applyNumberFormat="1" applyFont="1" applyFill="1"/>
    <xf numFmtId="3" fontId="0" fillId="4" borderId="0" xfId="0" applyNumberFormat="1" applyFill="1"/>
    <xf numFmtId="0" fontId="70" fillId="0" borderId="0" xfId="47" applyAlignment="1">
      <alignment wrapText="1"/>
    </xf>
    <xf numFmtId="0" fontId="22" fillId="0" borderId="0" xfId="0" applyFont="1" applyAlignment="1">
      <alignment horizontal="center"/>
    </xf>
    <xf numFmtId="9" fontId="22" fillId="0" borderId="0" xfId="8" applyFont="1"/>
    <xf numFmtId="9" fontId="22" fillId="0" borderId="0" xfId="0" applyNumberFormat="1" applyFont="1"/>
    <xf numFmtId="0" fontId="22" fillId="4" borderId="0" xfId="0" applyFont="1" applyFill="1" applyAlignment="1">
      <alignment horizontal="center"/>
    </xf>
    <xf numFmtId="0" fontId="22" fillId="0" borderId="0" xfId="0" applyFont="1" applyAlignment="1">
      <alignment horizontal="center" vertical="center"/>
    </xf>
    <xf numFmtId="0" fontId="22" fillId="0" borderId="0" xfId="0" applyFont="1" applyAlignment="1">
      <alignment horizontal="center" vertical="center" wrapText="1"/>
    </xf>
    <xf numFmtId="0" fontId="3" fillId="4" borderId="0" xfId="0" applyFont="1" applyFill="1"/>
    <xf numFmtId="176" fontId="56" fillId="0" borderId="0" xfId="0" applyNumberFormat="1" applyFont="1" applyAlignment="1">
      <alignment horizontal="right"/>
    </xf>
    <xf numFmtId="0" fontId="27" fillId="0" borderId="0" xfId="0" applyFont="1" applyAlignment="1">
      <alignment horizontal="left"/>
    </xf>
    <xf numFmtId="0" fontId="27" fillId="0" borderId="25" xfId="0" applyFont="1" applyBorder="1" applyAlignment="1">
      <alignment horizontal="center" wrapText="1"/>
    </xf>
    <xf numFmtId="0" fontId="27" fillId="0" borderId="0" xfId="0" applyFont="1" applyAlignment="1">
      <alignment horizontal="center" wrapText="1"/>
    </xf>
    <xf numFmtId="0" fontId="27" fillId="24" borderId="0" xfId="0" applyFont="1" applyFill="1" applyAlignment="1">
      <alignment horizontal="center" wrapText="1"/>
    </xf>
    <xf numFmtId="176" fontId="0" fillId="24" borderId="0" xfId="0" applyNumberFormat="1" applyFill="1"/>
    <xf numFmtId="9" fontId="0" fillId="0" borderId="0" xfId="8" applyFont="1"/>
    <xf numFmtId="3" fontId="2" fillId="0" borderId="0" xfId="0" applyNumberFormat="1" applyFont="1" applyAlignment="1">
      <alignment horizontal="left" wrapText="1"/>
    </xf>
    <xf numFmtId="3" fontId="2" fillId="0" borderId="0" xfId="0" applyNumberFormat="1" applyFont="1" applyAlignment="1">
      <alignment horizontal="right" wrapText="1"/>
    </xf>
    <xf numFmtId="3" fontId="2" fillId="0" borderId="0" xfId="0" applyNumberFormat="1" applyFont="1" applyAlignment="1">
      <alignment horizontal="left"/>
    </xf>
    <xf numFmtId="3" fontId="2" fillId="0" borderId="0" xfId="0" applyNumberFormat="1" applyFont="1" applyAlignment="1">
      <alignment horizontal="right"/>
    </xf>
    <xf numFmtId="3" fontId="80" fillId="0" borderId="0" xfId="0" applyNumberFormat="1" applyFont="1" applyAlignment="1">
      <alignment horizontal="center" wrapText="1"/>
    </xf>
    <xf numFmtId="0" fontId="70" fillId="0" borderId="0" xfId="47"/>
    <xf numFmtId="0" fontId="70" fillId="0" borderId="0" xfId="47" applyAlignment="1">
      <alignment vertical="center"/>
    </xf>
    <xf numFmtId="0" fontId="0" fillId="0" borderId="0" xfId="0" pivotButton="1"/>
    <xf numFmtId="0" fontId="0" fillId="0" borderId="0" xfId="0" applyAlignment="1">
      <alignment horizontal="left"/>
    </xf>
    <xf numFmtId="167" fontId="81" fillId="4" borderId="0" xfId="0" applyNumberFormat="1" applyFont="1" applyFill="1"/>
    <xf numFmtId="17" fontId="22" fillId="0" borderId="0" xfId="0" applyNumberFormat="1" applyFont="1"/>
    <xf numFmtId="0" fontId="22" fillId="4" borderId="0" xfId="0" applyFont="1" applyFill="1"/>
    <xf numFmtId="3" fontId="28" fillId="0" borderId="0" xfId="0" applyNumberFormat="1" applyFont="1" applyAlignment="1">
      <alignment horizontal="right"/>
    </xf>
    <xf numFmtId="0" fontId="82" fillId="0" borderId="0" xfId="0" applyFont="1"/>
    <xf numFmtId="0" fontId="3" fillId="9" borderId="0" xfId="0" applyFont="1" applyFill="1"/>
    <xf numFmtId="0" fontId="30" fillId="40" borderId="0" xfId="0" applyFont="1" applyFill="1"/>
    <xf numFmtId="0" fontId="8" fillId="40" borderId="10" xfId="0" applyFont="1" applyFill="1" applyBorder="1" applyAlignment="1">
      <alignment horizontal="center" vertical="center"/>
    </xf>
    <xf numFmtId="0" fontId="30" fillId="40" borderId="20" xfId="0" applyFont="1" applyFill="1" applyBorder="1"/>
    <xf numFmtId="0" fontId="73" fillId="41" borderId="20" xfId="0" applyFont="1" applyFill="1" applyBorder="1" applyAlignment="1">
      <alignment horizontal="right" wrapText="1"/>
    </xf>
    <xf numFmtId="0" fontId="28" fillId="41" borderId="0" xfId="0" applyFont="1" applyFill="1" applyAlignment="1">
      <alignment horizontal="left"/>
    </xf>
    <xf numFmtId="0" fontId="28" fillId="41" borderId="0" xfId="0" applyFont="1" applyFill="1"/>
    <xf numFmtId="0" fontId="83" fillId="41" borderId="0" xfId="0" applyFont="1" applyFill="1"/>
    <xf numFmtId="0" fontId="2" fillId="2" borderId="0" xfId="0" applyFont="1" applyFill="1" applyAlignment="1">
      <alignment horizontal="left" vertical="top" wrapText="1"/>
    </xf>
    <xf numFmtId="0" fontId="2" fillId="2" borderId="20" xfId="0" applyFont="1" applyFill="1" applyBorder="1" applyAlignment="1">
      <alignment horizontal="left" vertical="top" wrapText="1"/>
    </xf>
    <xf numFmtId="0" fontId="28" fillId="41" borderId="20" xfId="0" applyFont="1" applyFill="1" applyBorder="1"/>
    <xf numFmtId="0" fontId="83" fillId="41" borderId="20" xfId="0" applyFont="1" applyFill="1" applyBorder="1"/>
    <xf numFmtId="0" fontId="28" fillId="42" borderId="0" xfId="0" applyFont="1" applyFill="1" applyAlignment="1">
      <alignment horizontal="left"/>
    </xf>
    <xf numFmtId="0" fontId="0" fillId="0" borderId="0" xfId="0" applyAlignment="1">
      <alignment horizontal="center"/>
    </xf>
    <xf numFmtId="0" fontId="17" fillId="0" borderId="0" xfId="0" applyFont="1" applyAlignment="1">
      <alignment horizontal="center"/>
    </xf>
    <xf numFmtId="0" fontId="9" fillId="0" borderId="0" xfId="0" applyFont="1" applyAlignment="1">
      <alignment horizontal="center"/>
    </xf>
    <xf numFmtId="0" fontId="29" fillId="0" borderId="16" xfId="0" applyFont="1" applyBorder="1" applyAlignment="1">
      <alignment horizontal="center" wrapText="1"/>
    </xf>
    <xf numFmtId="1" fontId="22" fillId="0" borderId="6" xfId="0" applyNumberFormat="1" applyFont="1" applyBorder="1" applyAlignment="1">
      <alignment horizontal="center"/>
    </xf>
    <xf numFmtId="0" fontId="42" fillId="0" borderId="0" xfId="0" applyFont="1"/>
    <xf numFmtId="0" fontId="26" fillId="0" borderId="0" xfId="0" applyFont="1"/>
    <xf numFmtId="0" fontId="17" fillId="0" borderId="0" xfId="0" applyFont="1" applyAlignment="1">
      <alignment wrapText="1"/>
    </xf>
    <xf numFmtId="0" fontId="22" fillId="0" borderId="6" xfId="0" applyFont="1" applyBorder="1" applyAlignment="1">
      <alignment horizontal="left"/>
    </xf>
    <xf numFmtId="0" fontId="29" fillId="13" borderId="21" xfId="0" applyFont="1" applyFill="1" applyBorder="1" applyAlignment="1">
      <alignment horizontal="center" wrapText="1"/>
    </xf>
    <xf numFmtId="0" fontId="29" fillId="13" borderId="16" xfId="0" applyFont="1" applyFill="1" applyBorder="1" applyAlignment="1">
      <alignment horizontal="center" wrapText="1"/>
    </xf>
    <xf numFmtId="1" fontId="42" fillId="13" borderId="6" xfId="0" applyNumberFormat="1" applyFont="1" applyFill="1" applyBorder="1" applyAlignment="1">
      <alignment horizontal="center"/>
    </xf>
    <xf numFmtId="0" fontId="42" fillId="13" borderId="9" xfId="0" applyFont="1" applyFill="1" applyBorder="1" applyAlignment="1">
      <alignment horizontal="center"/>
    </xf>
    <xf numFmtId="0" fontId="42" fillId="13" borderId="6" xfId="0" applyFont="1" applyFill="1" applyBorder="1" applyAlignment="1">
      <alignment horizontal="center"/>
    </xf>
    <xf numFmtId="0" fontId="42" fillId="13" borderId="8" xfId="0" applyFont="1" applyFill="1" applyBorder="1" applyAlignment="1">
      <alignment horizontal="center"/>
    </xf>
    <xf numFmtId="0" fontId="17" fillId="4" borderId="0" xfId="0" applyFont="1" applyFill="1" applyAlignment="1">
      <alignment horizontal="center"/>
    </xf>
    <xf numFmtId="1" fontId="22" fillId="0" borderId="0" xfId="0" applyNumberFormat="1" applyFont="1" applyAlignment="1">
      <alignment horizontal="center"/>
    </xf>
    <xf numFmtId="0" fontId="22" fillId="12" borderId="6" xfId="0" applyFont="1" applyFill="1" applyBorder="1" applyAlignment="1">
      <alignment horizontal="left"/>
    </xf>
    <xf numFmtId="0" fontId="22" fillId="0" borderId="0" xfId="0" applyFont="1" applyAlignment="1">
      <alignment horizontal="center" wrapText="1"/>
    </xf>
    <xf numFmtId="3" fontId="30" fillId="0" borderId="0" xfId="0" applyNumberFormat="1" applyFont="1"/>
    <xf numFmtId="0" fontId="22" fillId="0" borderId="16" xfId="0" applyFont="1" applyBorder="1"/>
    <xf numFmtId="0" fontId="22" fillId="0" borderId="16" xfId="0" applyFont="1" applyBorder="1" applyAlignment="1">
      <alignment wrapText="1"/>
    </xf>
    <xf numFmtId="0" fontId="22" fillId="0" borderId="21" xfId="0" applyFont="1" applyBorder="1" applyAlignment="1">
      <alignment wrapText="1"/>
    </xf>
    <xf numFmtId="167" fontId="22" fillId="0" borderId="6" xfId="0" applyNumberFormat="1" applyFont="1" applyBorder="1" applyAlignment="1">
      <alignment horizontal="center"/>
    </xf>
    <xf numFmtId="167" fontId="22" fillId="0" borderId="16" xfId="0" applyNumberFormat="1" applyFont="1" applyBorder="1" applyAlignment="1">
      <alignment horizontal="center"/>
    </xf>
    <xf numFmtId="1" fontId="22" fillId="0" borderId="9" xfId="0" applyNumberFormat="1" applyFont="1" applyBorder="1" applyAlignment="1">
      <alignment horizontal="center"/>
    </xf>
    <xf numFmtId="0" fontId="22" fillId="0" borderId="11" xfId="0" applyFont="1" applyBorder="1"/>
    <xf numFmtId="1" fontId="22" fillId="0" borderId="8" xfId="0" applyNumberFormat="1" applyFont="1" applyBorder="1" applyAlignment="1">
      <alignment horizontal="center"/>
    </xf>
    <xf numFmtId="1" fontId="22" fillId="0" borderId="11" xfId="0" applyNumberFormat="1" applyFont="1" applyBorder="1" applyAlignment="1">
      <alignment horizontal="center"/>
    </xf>
    <xf numFmtId="167" fontId="42" fillId="13" borderId="11" xfId="0" applyNumberFormat="1" applyFont="1" applyFill="1" applyBorder="1" applyAlignment="1">
      <alignment horizontal="center"/>
    </xf>
    <xf numFmtId="0" fontId="22" fillId="8" borderId="11" xfId="0" applyFont="1" applyFill="1" applyBorder="1" applyAlignment="1">
      <alignment horizontal="center"/>
    </xf>
    <xf numFmtId="0" fontId="7" fillId="0" borderId="10" xfId="1" applyNumberFormat="1" applyFont="1" applyBorder="1" applyAlignment="1">
      <alignment horizontal="left"/>
    </xf>
    <xf numFmtId="0" fontId="33" fillId="0" borderId="11" xfId="0" applyFont="1" applyBorder="1" applyAlignment="1">
      <alignment horizontal="center"/>
    </xf>
    <xf numFmtId="0" fontId="22" fillId="0" borderId="8" xfId="0" applyFont="1" applyBorder="1" applyAlignment="1">
      <alignment horizontal="left"/>
    </xf>
    <xf numFmtId="3" fontId="31" fillId="0" borderId="29" xfId="0" applyNumberFormat="1" applyFont="1" applyBorder="1" applyAlignment="1">
      <alignment horizontal="right"/>
    </xf>
    <xf numFmtId="0" fontId="31" fillId="0" borderId="29" xfId="0" applyFont="1" applyBorder="1" applyAlignment="1">
      <alignment horizontal="right"/>
    </xf>
    <xf numFmtId="0" fontId="45" fillId="0" borderId="20" xfId="0" applyFont="1" applyBorder="1" applyAlignment="1">
      <alignment horizontal="center" vertical="center"/>
    </xf>
    <xf numFmtId="0" fontId="45" fillId="0" borderId="10" xfId="0" applyFont="1" applyBorder="1" applyAlignment="1">
      <alignment horizontal="center" vertical="center"/>
    </xf>
    <xf numFmtId="0" fontId="45" fillId="0" borderId="12" xfId="0" applyFont="1" applyBorder="1" applyAlignment="1">
      <alignment horizontal="center" vertical="center"/>
    </xf>
    <xf numFmtId="14" fontId="65" fillId="0" borderId="0" xfId="0" applyNumberFormat="1" applyFont="1" applyAlignment="1">
      <alignment horizontal="center" vertical="center"/>
    </xf>
    <xf numFmtId="3" fontId="68" fillId="0" borderId="29" xfId="0" applyNumberFormat="1" applyFont="1" applyBorder="1" applyAlignment="1">
      <alignment horizontal="right" vertical="top" wrapText="1" readingOrder="1"/>
    </xf>
    <xf numFmtId="0" fontId="68" fillId="0" borderId="29" xfId="0" applyFont="1" applyBorder="1" applyAlignment="1">
      <alignment horizontal="right" vertical="top" wrapText="1" readingOrder="1"/>
    </xf>
    <xf numFmtId="3" fontId="68" fillId="0" borderId="0" xfId="0" applyNumberFormat="1" applyFont="1" applyAlignment="1">
      <alignment horizontal="right" vertical="top" wrapText="1" readingOrder="1"/>
    </xf>
    <xf numFmtId="0" fontId="68" fillId="0" borderId="0" xfId="0" applyFont="1" applyAlignment="1">
      <alignment horizontal="right" vertical="top" wrapText="1" readingOrder="1"/>
    </xf>
    <xf numFmtId="0" fontId="73" fillId="0" borderId="25" xfId="16" applyFont="1" applyBorder="1" applyAlignment="1" applyProtection="1">
      <alignment horizontal="right" wrapText="1" readingOrder="1"/>
      <protection locked="0"/>
    </xf>
    <xf numFmtId="0" fontId="84" fillId="0" borderId="25" xfId="16" applyFont="1" applyBorder="1" applyAlignment="1" applyProtection="1">
      <alignment horizontal="right" wrapText="1" readingOrder="1"/>
      <protection locked="0"/>
    </xf>
    <xf numFmtId="0" fontId="22" fillId="12" borderId="36" xfId="0" applyFont="1" applyFill="1" applyBorder="1"/>
    <xf numFmtId="0" fontId="17" fillId="43" borderId="6" xfId="0" applyFont="1" applyFill="1" applyBorder="1" applyAlignment="1">
      <alignment horizontal="center" wrapText="1"/>
    </xf>
    <xf numFmtId="1" fontId="22" fillId="12" borderId="6" xfId="0" applyNumberFormat="1" applyFont="1" applyFill="1" applyBorder="1" applyAlignment="1">
      <alignment horizontal="center"/>
    </xf>
    <xf numFmtId="0" fontId="22" fillId="12" borderId="6" xfId="0" applyFont="1" applyFill="1" applyBorder="1" applyAlignment="1">
      <alignment horizontal="center"/>
    </xf>
    <xf numFmtId="0" fontId="17" fillId="43" borderId="6" xfId="0" applyFont="1" applyFill="1" applyBorder="1"/>
    <xf numFmtId="0" fontId="66" fillId="0" borderId="0" xfId="0" applyFont="1"/>
    <xf numFmtId="0" fontId="70" fillId="0" borderId="0" xfId="47" applyFill="1"/>
    <xf numFmtId="0" fontId="66" fillId="0" borderId="0" xfId="0" applyFont="1" applyAlignment="1">
      <alignment vertical="center"/>
    </xf>
    <xf numFmtId="0" fontId="70" fillId="0" borderId="0" xfId="47" applyFill="1" applyAlignment="1">
      <alignment vertical="center"/>
    </xf>
    <xf numFmtId="0" fontId="8" fillId="0" borderId="29" xfId="0" applyFont="1" applyBorder="1" applyAlignment="1">
      <alignment horizontal="center" vertical="center" wrapText="1" readingOrder="1"/>
    </xf>
    <xf numFmtId="0" fontId="8" fillId="0" borderId="29" xfId="16" applyFont="1" applyBorder="1" applyAlignment="1" applyProtection="1">
      <alignment horizontal="center" vertical="center" readingOrder="1"/>
      <protection locked="0"/>
    </xf>
    <xf numFmtId="0" fontId="0" fillId="0" borderId="0" xfId="0" applyAlignment="1">
      <alignment horizontal="center" vertical="center" wrapText="1"/>
    </xf>
    <xf numFmtId="0" fontId="0" fillId="0" borderId="0" xfId="0" applyAlignment="1">
      <alignment horizontal="center" vertical="center"/>
    </xf>
    <xf numFmtId="0" fontId="8" fillId="2" borderId="29" xfId="0" applyFont="1" applyFill="1" applyBorder="1" applyAlignment="1">
      <alignment horizontal="center" vertical="center" wrapText="1" readingOrder="1"/>
    </xf>
    <xf numFmtId="0" fontId="17" fillId="4" borderId="0" xfId="0" applyFont="1" applyFill="1" applyAlignment="1">
      <alignment horizontal="left" vertical="top" wrapText="1"/>
    </xf>
    <xf numFmtId="0" fontId="22" fillId="0" borderId="6" xfId="0" applyFont="1" applyBorder="1" applyAlignment="1">
      <alignment horizontal="left" wrapText="1"/>
    </xf>
    <xf numFmtId="0" fontId="22" fillId="0" borderId="6" xfId="0" applyFont="1" applyBorder="1" applyAlignment="1">
      <alignment vertical="top" wrapText="1"/>
    </xf>
    <xf numFmtId="0" fontId="22" fillId="0" borderId="6" xfId="0" applyFont="1" applyBorder="1" applyAlignment="1">
      <alignment horizontal="center"/>
    </xf>
    <xf numFmtId="3" fontId="2" fillId="2" borderId="1" xfId="9" applyNumberFormat="1" applyFont="1" applyFill="1" applyBorder="1" applyAlignment="1">
      <alignment horizontal="center" vertical="center"/>
    </xf>
    <xf numFmtId="3" fontId="2" fillId="2" borderId="1" xfId="9" applyNumberFormat="1" applyFont="1" applyFill="1" applyBorder="1" applyAlignment="1">
      <alignment horizontal="center"/>
    </xf>
    <xf numFmtId="0" fontId="48" fillId="2" borderId="34" xfId="0" applyFont="1" applyFill="1" applyBorder="1" applyAlignment="1">
      <alignment horizontal="center" vertical="center"/>
    </xf>
    <xf numFmtId="0" fontId="48" fillId="2" borderId="29" xfId="0" applyFont="1" applyFill="1" applyBorder="1" applyAlignment="1">
      <alignment horizontal="center" vertical="center"/>
    </xf>
    <xf numFmtId="0" fontId="48" fillId="2" borderId="35" xfId="0" applyFont="1" applyFill="1" applyBorder="1" applyAlignment="1">
      <alignment horizontal="center" vertical="center"/>
    </xf>
    <xf numFmtId="0" fontId="48" fillId="2" borderId="32" xfId="0" applyFont="1" applyFill="1" applyBorder="1" applyAlignment="1">
      <alignment horizontal="center" wrapText="1"/>
    </xf>
    <xf numFmtId="0" fontId="48" fillId="2" borderId="33" xfId="0" applyFont="1" applyFill="1" applyBorder="1" applyAlignment="1">
      <alignment horizontal="center" wrapText="1"/>
    </xf>
    <xf numFmtId="0" fontId="48" fillId="2" borderId="34"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35" xfId="0" applyFont="1" applyFill="1" applyBorder="1" applyAlignment="1">
      <alignment horizontal="center" vertical="center" wrapText="1"/>
    </xf>
    <xf numFmtId="0" fontId="48" fillId="2" borderId="34" xfId="0" applyFont="1" applyFill="1" applyBorder="1" applyAlignment="1">
      <alignment horizontal="center" wrapText="1"/>
    </xf>
    <xf numFmtId="0" fontId="48" fillId="2" borderId="29" xfId="0" applyFont="1" applyFill="1" applyBorder="1" applyAlignment="1">
      <alignment horizontal="center" wrapText="1"/>
    </xf>
    <xf numFmtId="0" fontId="48" fillId="2" borderId="35" xfId="0" applyFont="1" applyFill="1" applyBorder="1" applyAlignment="1">
      <alignment horizontal="center" wrapText="1"/>
    </xf>
    <xf numFmtId="0" fontId="22" fillId="0" borderId="0" xfId="0" applyFont="1" applyAlignment="1">
      <alignment horizontal="left" vertical="top" wrapText="1"/>
    </xf>
    <xf numFmtId="171" fontId="2" fillId="2" borderId="6" xfId="38" applyFont="1" applyFill="1" applyBorder="1" applyAlignment="1">
      <alignment horizontal="center" vertical="center" wrapText="1"/>
    </xf>
    <xf numFmtId="171" fontId="8" fillId="2" borderId="6" xfId="38" applyFont="1" applyFill="1" applyBorder="1" applyAlignment="1">
      <alignment horizontal="center" vertical="center" wrapText="1"/>
    </xf>
    <xf numFmtId="0" fontId="22" fillId="0" borderId="6" xfId="0" applyFont="1" applyBorder="1" applyAlignment="1">
      <alignment horizontal="center" vertical="center"/>
    </xf>
    <xf numFmtId="0" fontId="8" fillId="0" borderId="6" xfId="49" applyFont="1" applyBorder="1" applyAlignment="1">
      <alignment horizontal="center" vertical="center" wrapText="1"/>
    </xf>
    <xf numFmtId="0" fontId="2" fillId="2" borderId="6" xfId="49" applyFill="1" applyBorder="1" applyAlignment="1">
      <alignment horizontal="center" vertical="center" wrapText="1"/>
    </xf>
    <xf numFmtId="2" fontId="2" fillId="0" borderId="6" xfId="49" applyNumberFormat="1" applyBorder="1" applyAlignment="1">
      <alignment horizontal="center" vertical="center" wrapText="1"/>
    </xf>
    <xf numFmtId="0" fontId="21" fillId="5" borderId="9" xfId="0" applyFont="1" applyFill="1" applyBorder="1" applyAlignment="1">
      <alignment horizontal="center" wrapText="1"/>
    </xf>
    <xf numFmtId="0" fontId="21" fillId="5" borderId="12" xfId="0" applyFont="1" applyFill="1" applyBorder="1" applyAlignment="1">
      <alignment horizontal="center" wrapText="1"/>
    </xf>
    <xf numFmtId="0" fontId="21" fillId="5" borderId="10" xfId="0" applyFont="1" applyFill="1" applyBorder="1" applyAlignment="1">
      <alignment horizontal="center" wrapText="1"/>
    </xf>
    <xf numFmtId="0" fontId="22" fillId="5" borderId="10" xfId="0" applyFont="1" applyFill="1" applyBorder="1" applyAlignment="1">
      <alignment horizontal="center" wrapText="1"/>
    </xf>
    <xf numFmtId="0" fontId="22" fillId="5" borderId="12" xfId="0" applyFont="1" applyFill="1" applyBorder="1" applyAlignment="1">
      <alignment horizontal="center" wrapText="1"/>
    </xf>
    <xf numFmtId="0" fontId="21" fillId="5" borderId="11" xfId="0" applyFont="1" applyFill="1" applyBorder="1" applyAlignment="1">
      <alignment horizontal="center" wrapText="1"/>
    </xf>
    <xf numFmtId="0" fontId="21" fillId="5" borderId="15" xfId="0" applyFont="1" applyFill="1" applyBorder="1" applyAlignment="1">
      <alignment horizontal="center" wrapText="1"/>
    </xf>
    <xf numFmtId="0" fontId="21" fillId="5" borderId="16" xfId="0" applyFont="1" applyFill="1" applyBorder="1" applyAlignment="1">
      <alignment horizontal="center" wrapText="1"/>
    </xf>
    <xf numFmtId="0" fontId="22" fillId="5" borderId="16" xfId="0" applyFont="1" applyFill="1" applyBorder="1" applyAlignment="1">
      <alignment horizontal="center" wrapText="1"/>
    </xf>
    <xf numFmtId="0" fontId="17" fillId="4" borderId="0" xfId="0" applyFont="1" applyFill="1" applyAlignment="1">
      <alignment horizontal="left"/>
    </xf>
    <xf numFmtId="0" fontId="14" fillId="4" borderId="0" xfId="0" applyFont="1" applyFill="1" applyAlignment="1">
      <alignment wrapText="1"/>
    </xf>
    <xf numFmtId="0" fontId="29" fillId="0" borderId="0" xfId="0" applyFont="1" applyAlignment="1">
      <alignment horizontal="center"/>
    </xf>
    <xf numFmtId="0" fontId="8" fillId="40" borderId="10" xfId="0" applyFont="1" applyFill="1" applyBorder="1" applyAlignment="1">
      <alignment horizontal="center" vertical="center"/>
    </xf>
    <xf numFmtId="0" fontId="0" fillId="0" borderId="0" xfId="0" applyAlignment="1">
      <alignment horizontal="center"/>
    </xf>
  </cellXfs>
  <cellStyles count="52">
    <cellStyle name="20% - Accent2" xfId="15" builtinId="34"/>
    <cellStyle name="Comma" xfId="1" builtinId="3"/>
    <cellStyle name="Comma 2" xfId="7" xr:uid="{798A032E-03BA-4A07-B9CF-E569F3564576}"/>
    <cellStyle name="Comma 2 2" xfId="10" xr:uid="{FC573776-C7E1-4369-932D-196EB6F4E88F}"/>
    <cellStyle name="Comma 2 2 3 3" xfId="48" xr:uid="{ED82F99D-D75C-4173-AFA4-67F846FF8A00}"/>
    <cellStyle name="Comma 2 3" xfId="18" xr:uid="{A9A698F5-F2A8-4C46-842B-E201B1A72941}"/>
    <cellStyle name="Comma 2 4" xfId="17" xr:uid="{DBBA2CA8-45D0-4475-AFD8-8EB2CB2E582E}"/>
    <cellStyle name="Heading 1" xfId="2" builtinId="16"/>
    <cellStyle name="Heading 1 2" xfId="19" xr:uid="{407A6753-6B21-4A21-B152-238408F67405}"/>
    <cellStyle name="Heading 2" xfId="3" builtinId="17"/>
    <cellStyle name="Heading 2 2" xfId="20" xr:uid="{79B551B6-566C-48FE-B242-70D8B32CA5C8}"/>
    <cellStyle name="Heading 3 2" xfId="21" xr:uid="{49B01F08-EE6D-4409-A87A-9CFB839A144D}"/>
    <cellStyle name="Heading 4" xfId="4" builtinId="19"/>
    <cellStyle name="Headings 2" xfId="22" xr:uid="{5CFE85DC-D56A-4A14-A583-AA93C5711AA9}"/>
    <cellStyle name="Hyperlink" xfId="47" builtinId="8"/>
    <cellStyle name="Hyperlink 2" xfId="11" xr:uid="{47B27285-0AEE-460B-AE3C-4E07A81A6A4C}"/>
    <cellStyle name="Hyperlink 2 2" xfId="25" xr:uid="{3F6FDA4D-75BC-4C5F-B757-A6F4EE7BD5DF}"/>
    <cellStyle name="Hyperlink 2 3" xfId="24" xr:uid="{189C4030-AFEC-4473-A9D1-F8D9AA000D03}"/>
    <cellStyle name="Hyperlink 2 4" xfId="51" xr:uid="{3B5272F6-D829-4D0D-A770-BD7B0530ECDF}"/>
    <cellStyle name="Hyperlink 3" xfId="12" xr:uid="{D11716B3-2A78-4CC0-8EFA-31EC34B200AD}"/>
    <cellStyle name="Hyperlink 3 2" xfId="26" xr:uid="{1CDB4D92-DF35-478F-8CBF-E78B1F56F615}"/>
    <cellStyle name="Hyperlink 4" xfId="23" xr:uid="{9FC7CC79-ECD5-4A64-AF7F-539FC8B40C5E}"/>
    <cellStyle name="Hyperlink 5" xfId="50" xr:uid="{60F55527-D356-4D49-B08A-68417CC9832F}"/>
    <cellStyle name="Normal" xfId="0" builtinId="0"/>
    <cellStyle name="Normal 10" xfId="27" xr:uid="{8A3EEB65-AFC5-498D-BBF2-70CF18737C85}"/>
    <cellStyle name="Normal 13" xfId="28" xr:uid="{468F2D82-23DB-4803-A4F8-8A403B42AFE1}"/>
    <cellStyle name="Normal 13 2 2" xfId="29" xr:uid="{066B10CC-17E9-4D06-98EF-8DBFF55F4546}"/>
    <cellStyle name="Normal 2" xfId="5" xr:uid="{6478D64B-11A1-4744-A61B-3EB5DDBB9109}"/>
    <cellStyle name="Normal 2 2" xfId="14" xr:uid="{FC3AF7B4-05FF-4FAD-B5BA-12969AF53C5C}"/>
    <cellStyle name="Normal 2 2 2" xfId="32" xr:uid="{24D9C4CF-9EE8-4164-864B-6952902AD88A}"/>
    <cellStyle name="Normal 2 2 3" xfId="31" xr:uid="{04493307-7991-43E0-A622-A0AFE05BD082}"/>
    <cellStyle name="Normal 2 2 4" xfId="45" xr:uid="{7552A73F-1D6E-4658-9967-4920379CA59A}"/>
    <cellStyle name="Normal 2 3" xfId="33" xr:uid="{E9D50BF4-69B5-409E-B211-DCBE5C9C95B0}"/>
    <cellStyle name="Normal 2 3 2" xfId="34" xr:uid="{432B22F4-FD0E-4AD3-92A7-3A9FEC4202E7}"/>
    <cellStyle name="Normal 2 4" xfId="35" xr:uid="{8755213D-7311-4F11-B3A7-FDDF90C7420A}"/>
    <cellStyle name="Normal 2 5" xfId="30" xr:uid="{1F0EB1F3-B9E8-4173-97FB-54706144363A}"/>
    <cellStyle name="Normal 3" xfId="6" xr:uid="{6DD9FF08-2A48-48E9-B1A7-4D259161B073}"/>
    <cellStyle name="Normal 3 2" xfId="37" xr:uid="{0CEA083E-13BE-4346-84A7-46563A376703}"/>
    <cellStyle name="Normal 3 3" xfId="36" xr:uid="{F03907AE-A260-4807-96D7-2724741D8047}"/>
    <cellStyle name="Normal 3 4" xfId="38" xr:uid="{7863821F-FD61-49E7-86D5-1A988478F76F}"/>
    <cellStyle name="Normal 4" xfId="9" xr:uid="{74C55A4C-17C2-4480-9EBC-988B3E50E358}"/>
    <cellStyle name="Normal 4 2" xfId="39" xr:uid="{1BCA5499-9936-4B6D-A99B-548B5AFEE23F}"/>
    <cellStyle name="Normal 4 3" xfId="46" xr:uid="{9FCFA0B1-28C5-4778-9337-DAEB48687C23}"/>
    <cellStyle name="Normal 5" xfId="13" xr:uid="{F12CCB79-5B65-4AF9-9696-D3B7FD1FD60F}"/>
    <cellStyle name="Normal 5 2" xfId="40" xr:uid="{C85634BF-01E1-404F-B43B-3DF614152E9D}"/>
    <cellStyle name="Normal 6" xfId="16" xr:uid="{0385DA7E-BCD7-4EBC-99C5-39069A40B163}"/>
    <cellStyle name="Normal 8" xfId="49" xr:uid="{2B392FB3-220A-4330-98AC-2EBEA357F557}"/>
    <cellStyle name="Normal 8 2" xfId="41" xr:uid="{30AAED44-DEA5-4BF7-881D-64AEB47D867E}"/>
    <cellStyle name="Normal 9" xfId="42" xr:uid="{9FCBEB65-8407-4FEB-BAB7-B6BB0FD7C159}"/>
    <cellStyle name="Paragraph Han" xfId="43" xr:uid="{AF61FD9C-4A64-412F-B172-04081F9BE498}"/>
    <cellStyle name="Percent" xfId="8" builtinId="5"/>
    <cellStyle name="Percent 2 4 2" xfId="44" xr:uid="{F73C5CED-CC92-48C6-A3FC-4E84F3D65EF1}"/>
  </cellStyles>
  <dxfs count="403">
    <dxf>
      <fill>
        <patternFill>
          <bgColor rgb="FF7094FF"/>
        </patternFill>
      </fill>
    </dxf>
    <dxf>
      <fill>
        <patternFill>
          <bgColor indexed="40"/>
        </patternFill>
      </fill>
    </dxf>
    <dxf>
      <font>
        <b val="0"/>
        <i val="0"/>
        <condense val="0"/>
        <extend val="0"/>
        <color auto="1"/>
      </font>
      <fill>
        <patternFill>
          <bgColor indexed="44"/>
        </patternFill>
      </fill>
    </dxf>
    <dxf>
      <fill>
        <patternFill>
          <bgColor rgb="FF7094FF"/>
        </patternFill>
      </fill>
    </dxf>
    <dxf>
      <fill>
        <patternFill>
          <bgColor indexed="40"/>
        </patternFill>
      </fill>
    </dxf>
    <dxf>
      <font>
        <b val="0"/>
        <i val="0"/>
        <condense val="0"/>
        <extend val="0"/>
        <color auto="1"/>
      </font>
      <fill>
        <patternFill>
          <bgColor indexed="44"/>
        </patternFill>
      </fill>
    </dxf>
    <dxf>
      <fill>
        <patternFill>
          <bgColor theme="9"/>
        </patternFill>
      </fill>
    </dxf>
    <dxf>
      <fill>
        <patternFill>
          <bgColor theme="8"/>
        </patternFill>
      </fill>
    </dxf>
    <dxf>
      <fill>
        <patternFill>
          <bgColor theme="9"/>
        </patternFill>
      </fill>
    </dxf>
    <dxf>
      <fill>
        <patternFill>
          <bgColor theme="8"/>
        </patternFill>
      </fill>
    </dxf>
    <dxf>
      <fill>
        <patternFill>
          <bgColor theme="9"/>
        </patternFill>
      </fill>
    </dxf>
    <dxf>
      <fill>
        <patternFill>
          <bgColor theme="8"/>
        </patternFill>
      </fill>
    </dxf>
    <dxf>
      <fill>
        <patternFill>
          <bgColor theme="9"/>
        </patternFill>
      </fill>
    </dxf>
    <dxf>
      <fill>
        <patternFill>
          <bgColor theme="8"/>
        </patternFill>
      </fill>
    </dxf>
    <dxf>
      <fill>
        <patternFill>
          <bgColor theme="9"/>
        </patternFill>
      </fill>
    </dxf>
    <dxf>
      <fill>
        <patternFill>
          <bgColor theme="9"/>
        </patternFill>
      </fill>
    </dxf>
    <dxf>
      <fill>
        <patternFill>
          <bgColor theme="8"/>
        </patternFill>
      </fill>
    </dxf>
    <dxf>
      <fill>
        <patternFill patternType="none">
          <bgColor auto="1"/>
        </patternFill>
      </fill>
    </dxf>
    <dxf>
      <fill>
        <patternFill patternType="none">
          <bgColor auto="1"/>
        </patternFill>
      </fill>
    </dxf>
    <dxf>
      <fill>
        <patternFill>
          <bgColor theme="9"/>
        </patternFill>
      </fill>
    </dxf>
    <dxf>
      <fill>
        <patternFill>
          <bgColor theme="8"/>
        </patternFill>
      </fill>
    </dxf>
    <dxf>
      <fill>
        <patternFill>
          <bgColor theme="9"/>
        </patternFill>
      </fill>
    </dxf>
    <dxf>
      <fill>
        <patternFill>
          <bgColor theme="8"/>
        </patternFill>
      </fill>
    </dxf>
    <dxf>
      <fill>
        <patternFill>
          <bgColor theme="9"/>
        </patternFill>
      </fill>
    </dxf>
    <dxf>
      <fill>
        <patternFill>
          <bgColor theme="8"/>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0"/>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0"/>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strike val="0"/>
        <outline val="0"/>
        <shadow val="0"/>
        <u val="none"/>
        <vertAlign val="baseline"/>
        <sz val="11"/>
        <name val="Arial"/>
        <family val="2"/>
        <scheme val="none"/>
      </font>
    </dxf>
    <dxf>
      <font>
        <strike val="0"/>
        <outline val="0"/>
        <shadow val="0"/>
        <u val="none"/>
        <vertAlign val="baseline"/>
        <sz val="11"/>
        <name val="Arial"/>
        <family val="2"/>
        <scheme val="none"/>
      </font>
    </dxf>
    <dxf>
      <font>
        <strike val="0"/>
        <outline val="0"/>
        <shadow val="0"/>
        <u val="none"/>
        <vertAlign val="baseline"/>
        <sz val="11"/>
        <name val="Arial"/>
        <family val="2"/>
        <scheme val="none"/>
      </font>
    </dxf>
    <dxf>
      <font>
        <strike val="0"/>
        <outline val="0"/>
        <shadow val="0"/>
        <u val="none"/>
        <vertAlign val="baseline"/>
        <sz val="11"/>
        <name val="Arial"/>
        <family val="2"/>
        <scheme val="none"/>
      </font>
    </dxf>
    <dxf>
      <font>
        <strike val="0"/>
        <outline val="0"/>
        <shadow val="0"/>
        <u val="none"/>
        <vertAlign val="baseline"/>
        <sz val="11"/>
        <name val="Arial"/>
        <family val="2"/>
        <scheme val="none"/>
      </font>
    </dxf>
    <dxf>
      <font>
        <strike val="0"/>
        <outline val="0"/>
        <shadow val="0"/>
        <u val="none"/>
        <vertAlign val="baseline"/>
        <sz val="11"/>
        <name val="Arial"/>
        <family val="2"/>
        <scheme val="none"/>
      </font>
    </dxf>
    <dxf>
      <font>
        <b val="0"/>
        <i val="0"/>
        <strike val="0"/>
        <condense val="0"/>
        <extend val="0"/>
        <outline val="0"/>
        <shadow val="0"/>
        <u val="none"/>
        <vertAlign val="baseline"/>
        <sz val="11"/>
        <color theme="1"/>
        <name val="Arial"/>
        <family val="2"/>
        <scheme val="none"/>
      </font>
      <fill>
        <patternFill patternType="none">
          <fgColor indexed="64"/>
          <bgColor indexed="65"/>
        </patternFill>
      </fill>
    </dxf>
    <dxf>
      <font>
        <b val="0"/>
        <i val="0"/>
        <strike val="0"/>
        <condense val="0"/>
        <extend val="0"/>
        <outline val="0"/>
        <shadow val="0"/>
        <u val="none"/>
        <vertAlign val="baseline"/>
        <sz val="11"/>
        <color theme="1"/>
        <name val="Arial"/>
        <family val="2"/>
        <scheme val="none"/>
      </font>
      <fill>
        <patternFill patternType="none">
          <fgColor indexed="64"/>
          <bgColor indexed="65"/>
        </patternFill>
      </fill>
    </dxf>
    <dxf>
      <font>
        <b val="0"/>
        <i val="0"/>
        <strike val="0"/>
        <condense val="0"/>
        <extend val="0"/>
        <outline val="0"/>
        <shadow val="0"/>
        <u val="none"/>
        <vertAlign val="baseline"/>
        <sz val="11"/>
        <color theme="1"/>
        <name val="Arial"/>
        <family val="2"/>
        <scheme val="none"/>
      </font>
      <fill>
        <patternFill patternType="none">
          <fgColor indexed="64"/>
          <bgColor indexed="65"/>
        </patternFill>
      </fill>
    </dxf>
    <dxf>
      <font>
        <b val="0"/>
        <i val="0"/>
        <strike val="0"/>
        <condense val="0"/>
        <extend val="0"/>
        <outline val="0"/>
        <shadow val="0"/>
        <u val="none"/>
        <vertAlign val="baseline"/>
        <sz val="11"/>
        <color theme="1"/>
        <name val="Arial"/>
        <family val="2"/>
        <scheme val="none"/>
      </font>
      <fill>
        <patternFill patternType="none">
          <fgColor indexed="64"/>
          <bgColor indexed="65"/>
        </patternFill>
      </fill>
    </dxf>
    <dxf>
      <font>
        <b val="0"/>
        <i val="0"/>
        <strike val="0"/>
        <condense val="0"/>
        <extend val="0"/>
        <outline val="0"/>
        <shadow val="0"/>
        <u val="none"/>
        <vertAlign val="baseline"/>
        <sz val="11"/>
        <color theme="1"/>
        <name val="Arial"/>
        <family val="2"/>
        <scheme val="none"/>
      </font>
      <fill>
        <patternFill patternType="none">
          <fgColor indexed="64"/>
          <bgColor indexed="65"/>
        </patternFill>
      </fill>
    </dxf>
    <dxf>
      <font>
        <b val="0"/>
        <i val="0"/>
        <strike val="0"/>
        <condense val="0"/>
        <extend val="0"/>
        <outline val="0"/>
        <shadow val="0"/>
        <u val="none"/>
        <vertAlign val="baseline"/>
        <sz val="11"/>
        <color theme="1"/>
        <name val="Arial"/>
        <family val="2"/>
        <scheme val="none"/>
      </font>
      <fill>
        <patternFill patternType="none">
          <fgColor indexed="64"/>
          <bgColor indexed="65"/>
        </patternFill>
      </fill>
    </dxf>
    <dxf>
      <font>
        <b val="0"/>
        <i val="0"/>
        <strike val="0"/>
        <condense val="0"/>
        <extend val="0"/>
        <outline val="0"/>
        <shadow val="0"/>
        <u val="none"/>
        <vertAlign val="baseline"/>
        <sz val="11"/>
        <color theme="1"/>
        <name val="Arial"/>
        <family val="2"/>
        <scheme val="none"/>
      </font>
      <fill>
        <patternFill patternType="none">
          <fgColor indexed="64"/>
          <bgColor indexed="65"/>
        </patternFill>
      </fill>
    </dxf>
    <dxf>
      <font>
        <b val="0"/>
        <i val="0"/>
        <strike val="0"/>
        <condense val="0"/>
        <extend val="0"/>
        <outline val="0"/>
        <shadow val="0"/>
        <u val="none"/>
        <vertAlign val="baseline"/>
        <sz val="11"/>
        <color theme="1"/>
        <name val="Arial"/>
        <family val="2"/>
        <scheme val="none"/>
      </font>
      <fill>
        <patternFill patternType="none">
          <fgColor indexed="64"/>
          <bgColor indexed="65"/>
        </patternFill>
      </fill>
    </dxf>
    <dxf>
      <font>
        <b val="0"/>
        <i val="0"/>
        <strike val="0"/>
        <condense val="0"/>
        <extend val="0"/>
        <outline val="0"/>
        <shadow val="0"/>
        <u val="none"/>
        <vertAlign val="baseline"/>
        <sz val="11"/>
        <color theme="1"/>
        <name val="Arial"/>
        <family val="2"/>
        <scheme val="none"/>
      </font>
      <fill>
        <patternFill patternType="none">
          <fgColor indexed="64"/>
          <bgColor indexed="65"/>
        </patternFill>
      </fill>
    </dxf>
    <dxf>
      <font>
        <b val="0"/>
        <i val="0"/>
        <strike val="0"/>
        <condense val="0"/>
        <extend val="0"/>
        <outline val="0"/>
        <shadow val="0"/>
        <u val="none"/>
        <vertAlign val="baseline"/>
        <sz val="11"/>
        <color theme="1"/>
        <name val="Arial"/>
        <family val="2"/>
        <scheme val="none"/>
      </font>
      <numFmt numFmtId="22" formatCode="mmm\-yy"/>
      <fill>
        <patternFill patternType="none">
          <fgColor indexed="64"/>
          <bgColor indexed="65"/>
        </patternFill>
      </fill>
    </dxf>
    <dxf>
      <font>
        <b val="0"/>
        <i val="0"/>
        <strike val="0"/>
        <condense val="0"/>
        <extend val="0"/>
        <outline val="0"/>
        <shadow val="0"/>
        <u val="none"/>
        <vertAlign val="baseline"/>
        <sz val="11"/>
        <color theme="1"/>
        <name val="Arial"/>
        <family val="2"/>
        <scheme val="none"/>
      </font>
      <fill>
        <patternFill patternType="none">
          <fgColor indexed="64"/>
          <bgColor indexed="65"/>
        </patternFill>
      </fill>
    </dxf>
    <dxf>
      <font>
        <b val="0"/>
        <i val="0"/>
        <strike val="0"/>
        <condense val="0"/>
        <extend val="0"/>
        <outline val="0"/>
        <shadow val="0"/>
        <u val="none"/>
        <vertAlign val="baseline"/>
        <sz val="11"/>
        <color theme="1"/>
        <name val="Arial"/>
        <family val="2"/>
        <scheme val="none"/>
      </font>
      <fill>
        <patternFill patternType="none">
          <fgColor indexed="64"/>
          <bgColor indexed="65"/>
        </patternFill>
      </fill>
    </dxf>
    <dxf>
      <font>
        <b val="0"/>
        <i val="0"/>
        <strike val="0"/>
        <condense val="0"/>
        <extend val="0"/>
        <outline val="0"/>
        <shadow val="0"/>
        <u val="none"/>
        <vertAlign val="baseline"/>
        <sz val="11"/>
        <color theme="1"/>
        <name val="Arial"/>
        <family val="2"/>
        <scheme val="none"/>
      </font>
      <numFmt numFmtId="13" formatCode="0%"/>
    </dxf>
    <dxf>
      <font>
        <b val="0"/>
        <i val="0"/>
        <strike val="0"/>
        <condense val="0"/>
        <extend val="0"/>
        <outline val="0"/>
        <shadow val="0"/>
        <u val="none"/>
        <vertAlign val="baseline"/>
        <sz val="11"/>
        <color theme="1"/>
        <name val="Arial"/>
        <family val="2"/>
        <scheme val="none"/>
      </font>
      <numFmt numFmtId="13" formatCode="0%"/>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alignment horizontal="center" vertical="center" textRotation="0" indent="0" justifyLastLine="0" shrinkToFit="0" readingOrder="0"/>
    </dxf>
    <dxf>
      <font>
        <b val="0"/>
        <i val="0"/>
        <strike val="0"/>
        <condense val="0"/>
        <extend val="0"/>
        <outline val="0"/>
        <shadow val="0"/>
        <u val="none"/>
        <vertAlign val="baseline"/>
        <sz val="9"/>
        <color indexed="8"/>
        <name val="Arial"/>
        <family val="2"/>
        <scheme val="none"/>
      </font>
      <numFmt numFmtId="170" formatCode="_-* #,##0.0_-;\-* #,##0.0_-;_-* &quot;-&quot;??_-;_-@_-"/>
    </dxf>
    <dxf>
      <font>
        <b val="0"/>
        <i val="0"/>
        <strike val="0"/>
        <condense val="0"/>
        <extend val="0"/>
        <outline val="0"/>
        <shadow val="0"/>
        <u val="none"/>
        <vertAlign val="baseline"/>
        <sz val="9"/>
        <color indexed="8"/>
        <name val="Arial"/>
        <family val="2"/>
        <scheme val="none"/>
      </font>
      <numFmt numFmtId="170" formatCode="_-* #,##0.0_-;\-* #,##0.0_-;_-* &quot;-&quot;??_-;_-@_-"/>
    </dxf>
    <dxf>
      <font>
        <b val="0"/>
        <i val="0"/>
        <strike val="0"/>
        <condense val="0"/>
        <extend val="0"/>
        <outline val="0"/>
        <shadow val="0"/>
        <u val="none"/>
        <vertAlign val="baseline"/>
        <sz val="9"/>
        <color indexed="8"/>
        <name val="Arial"/>
        <family val="2"/>
        <scheme val="none"/>
      </font>
      <numFmt numFmtId="170" formatCode="_-* #,##0.0_-;\-* #,##0.0_-;_-* &quot;-&quot;??_-;_-@_-"/>
    </dxf>
    <dxf>
      <font>
        <b val="0"/>
        <i val="0"/>
        <strike val="0"/>
        <condense val="0"/>
        <extend val="0"/>
        <outline val="0"/>
        <shadow val="0"/>
        <u val="none"/>
        <vertAlign val="baseline"/>
        <sz val="9"/>
        <color indexed="8"/>
        <name val="Arial"/>
        <family val="2"/>
        <scheme val="none"/>
      </font>
      <numFmt numFmtId="170" formatCode="_-* #,##0.0_-;\-* #,##0.0_-;_-* &quot;-&quot;??_-;_-@_-"/>
    </dxf>
    <dxf>
      <font>
        <b val="0"/>
        <i val="0"/>
        <strike val="0"/>
        <condense val="0"/>
        <extend val="0"/>
        <outline val="0"/>
        <shadow val="0"/>
        <u val="none"/>
        <vertAlign val="baseline"/>
        <sz val="9"/>
        <color indexed="8"/>
        <name val="Arial"/>
        <family val="2"/>
        <scheme val="none"/>
      </font>
      <numFmt numFmtId="170" formatCode="_-* #,##0.0_-;\-* #,##0.0_-;_-* &quot;-&quot;??_-;_-@_-"/>
    </dxf>
    <dxf>
      <font>
        <b val="0"/>
        <i val="0"/>
        <strike val="0"/>
        <condense val="0"/>
        <extend val="0"/>
        <outline val="0"/>
        <shadow val="0"/>
        <u val="none"/>
        <vertAlign val="baseline"/>
        <sz val="9"/>
        <color indexed="8"/>
        <name val="Arial"/>
        <family val="2"/>
        <scheme val="none"/>
      </font>
      <numFmt numFmtId="170" formatCode="_-* #,##0.0_-;\-* #,##0.0_-;_-* &quot;-&quot;??_-;_-@_-"/>
    </dxf>
    <dxf>
      <font>
        <b val="0"/>
        <i val="0"/>
        <strike val="0"/>
        <condense val="0"/>
        <extend val="0"/>
        <outline val="0"/>
        <shadow val="0"/>
        <u val="none"/>
        <vertAlign val="baseline"/>
        <sz val="9"/>
        <color indexed="8"/>
        <name val="Arial"/>
        <family val="2"/>
        <scheme val="none"/>
      </font>
      <numFmt numFmtId="170" formatCode="_-* #,##0.0_-;\-* #,##0.0_-;_-* &quot;-&quot;??_-;_-@_-"/>
    </dxf>
    <dxf>
      <font>
        <b val="0"/>
        <i val="0"/>
        <strike val="0"/>
        <condense val="0"/>
        <extend val="0"/>
        <outline val="0"/>
        <shadow val="0"/>
        <u val="none"/>
        <vertAlign val="baseline"/>
        <sz val="9"/>
        <color indexed="8"/>
        <name val="Arial"/>
        <family val="2"/>
        <scheme val="none"/>
      </font>
      <alignment horizontal="left" vertical="bottom" textRotation="0" wrapText="0" indent="1" justifyLastLine="0" shrinkToFit="0" readingOrder="0"/>
    </dxf>
    <dxf>
      <border outline="0">
        <top style="thin">
          <color auto="1"/>
        </top>
      </border>
    </dxf>
    <dxf>
      <font>
        <b val="0"/>
        <i val="0"/>
        <strike val="0"/>
        <condense val="0"/>
        <extend val="0"/>
        <outline val="0"/>
        <shadow val="0"/>
        <u val="none"/>
        <vertAlign val="baseline"/>
        <sz val="9"/>
        <color indexed="8"/>
        <name val="Arial"/>
        <family val="2"/>
        <scheme val="none"/>
      </font>
    </dxf>
    <dxf>
      <border outline="0">
        <bottom style="thin">
          <color auto="1"/>
        </bottom>
      </border>
    </dxf>
    <dxf>
      <font>
        <b val="0"/>
        <i val="0"/>
        <strike val="0"/>
        <condense val="0"/>
        <extend val="0"/>
        <outline val="0"/>
        <shadow val="0"/>
        <u val="none"/>
        <vertAlign val="baseline"/>
        <sz val="9"/>
        <color indexed="8"/>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alignment horizontal="lef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0"/>
        <color theme="0"/>
        <name val="Arial"/>
        <family val="2"/>
        <scheme val="none"/>
      </font>
      <numFmt numFmtId="3" formatCode="#,##0"/>
      <alignment horizontal="center" vertical="bottom" textRotation="0" wrapText="1" indent="0" justifyLastLine="0" shrinkToFit="0" readingOrder="0"/>
    </dxf>
    <dxf>
      <font>
        <strike val="0"/>
        <outline val="0"/>
        <shadow val="0"/>
        <u val="none"/>
        <vertAlign val="baseline"/>
        <name val="Arial"/>
        <family val="2"/>
        <scheme val="none"/>
      </font>
      <numFmt numFmtId="12" formatCode="&quot;£&quot;#,##0.00;[Red]\-&quot;£&quot;#,##0.00"/>
    </dxf>
    <dxf>
      <font>
        <strike val="0"/>
        <outline val="0"/>
        <shadow val="0"/>
        <u val="none"/>
        <vertAlign val="baseline"/>
        <name val="Arial"/>
        <family val="2"/>
        <scheme val="none"/>
      </font>
      <numFmt numFmtId="12" formatCode="&quot;£&quot;#,##0.00;[Red]\-&quot;£&quot;#,##0.00"/>
    </dxf>
    <dxf>
      <font>
        <strike val="0"/>
        <outline val="0"/>
        <shadow val="0"/>
        <u val="none"/>
        <vertAlign val="baseline"/>
        <name val="Arial"/>
        <family val="2"/>
        <scheme val="none"/>
      </font>
      <numFmt numFmtId="12" formatCode="&quot;£&quot;#,##0.00;[Red]\-&quot;£&quot;#,##0.00"/>
    </dxf>
    <dxf>
      <font>
        <strike val="0"/>
        <outline val="0"/>
        <shadow val="0"/>
        <u val="none"/>
        <vertAlign val="baseline"/>
        <name val="Arial"/>
        <family val="2"/>
        <scheme val="none"/>
      </font>
      <numFmt numFmtId="12" formatCode="&quot;£&quot;#,##0.00;[Red]\-&quot;£&quot;#,##0.00"/>
    </dxf>
    <dxf>
      <font>
        <strike val="0"/>
        <outline val="0"/>
        <shadow val="0"/>
        <u val="none"/>
        <vertAlign val="baseline"/>
        <name val="Arial"/>
        <family val="2"/>
        <scheme val="none"/>
      </font>
      <numFmt numFmtId="12" formatCode="&quot;£&quot;#,##0.00;[Red]\-&quot;£&quot;#,##0.00"/>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numFmt numFmtId="0" formatCode="General"/>
    </dxf>
    <dxf>
      <font>
        <strike val="0"/>
        <outline val="0"/>
        <shadow val="0"/>
        <u val="none"/>
        <vertAlign val="baseline"/>
        <sz val="11"/>
        <color theme="1"/>
        <name val="Arial"/>
        <family val="2"/>
        <scheme val="none"/>
      </font>
      <numFmt numFmtId="3" formatCode="#,##0"/>
    </dxf>
    <dxf>
      <font>
        <b val="0"/>
        <i val="0"/>
        <strike val="0"/>
        <condense val="0"/>
        <extend val="0"/>
        <outline val="0"/>
        <shadow val="0"/>
        <u val="none"/>
        <vertAlign val="baseline"/>
        <sz val="11"/>
        <color theme="1"/>
        <name val="Arial"/>
        <family val="2"/>
        <scheme val="none"/>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outline="0">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alignment horizontal="center" vertical="bottom"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Arial"/>
        <family val="2"/>
        <scheme val="none"/>
      </font>
      <numFmt numFmtId="1" formatCode="0"/>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bottom style="thin">
          <color indexed="64"/>
        </bottom>
      </border>
    </dxf>
    <dxf>
      <font>
        <b val="0"/>
        <i val="0"/>
        <strike val="0"/>
        <condense val="0"/>
        <extend val="0"/>
        <outline val="0"/>
        <shadow val="0"/>
        <u val="none"/>
        <vertAlign val="baseline"/>
        <sz val="11"/>
        <color theme="1"/>
        <name val="Arial"/>
        <family val="2"/>
        <scheme val="none"/>
      </font>
    </dxf>
    <dxf>
      <border outline="0">
        <bottom style="thin">
          <color indexed="64"/>
        </bottom>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style="thin">
          <color indexed="64"/>
        </right>
        <top/>
        <bottom/>
      </border>
    </dxf>
    <dxf>
      <border outline="0">
        <bottom style="thin">
          <color rgb="FF000000"/>
        </bottom>
      </border>
    </dxf>
    <dxf>
      <font>
        <b val="0"/>
        <i val="0"/>
        <strike val="0"/>
        <condense val="0"/>
        <extend val="0"/>
        <outline val="0"/>
        <shadow val="0"/>
        <u val="none"/>
        <vertAlign val="baseline"/>
        <sz val="10"/>
        <color rgb="FF000000"/>
        <name val="Arial"/>
        <family val="2"/>
        <scheme val="none"/>
      </font>
      <numFmt numFmtId="3" formatCode="#,##0"/>
      <fill>
        <patternFill patternType="solid">
          <fgColor rgb="FFFFFFFF"/>
          <bgColor rgb="FFFFFFFF"/>
        </patternFill>
      </fill>
      <alignment horizontal="center" vertical="bottom" textRotation="0" wrapText="1" indent="0" justifyLastLine="0" shrinkToFit="0" readingOrder="0"/>
      <border diagonalUp="0" diagonalDown="0" outline="0">
        <left style="thin">
          <color rgb="FF000000"/>
        </left>
        <right style="thin">
          <color rgb="FF000000"/>
        </right>
        <top/>
        <bottom/>
      </border>
    </dxf>
    <dxf>
      <numFmt numFmtId="167" formatCode="0.0"/>
    </dxf>
    <dxf>
      <alignment horizontal="center" vertical="bottom" textRotation="0" wrapText="0" indent="0" justifyLastLine="0" shrinkToFit="0" readingOrder="0"/>
    </dxf>
    <dxf>
      <font>
        <strike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border diagonalUp="0" diagonalDown="0" outline="0">
        <left/>
        <right style="thin">
          <color indexed="64"/>
        </right>
        <top style="thin">
          <color auto="1"/>
        </top>
        <bottom style="thin">
          <color auto="1"/>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lef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1"/>
        <color auto="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 formatCode="#,##0"/>
      <alignment horizontal="lef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1"/>
        <color auto="1"/>
        <name val="Arial"/>
        <family val="2"/>
        <scheme val="none"/>
      </font>
      <alignment horizontal="lef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1"/>
        <color auto="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 formatCode="#,##0"/>
      <alignment horizontal="lef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1"/>
        <color auto="1"/>
        <name val="Arial"/>
        <family val="2"/>
        <scheme val="none"/>
      </font>
      <numFmt numFmtId="3" formatCode="#,##0"/>
      <alignment horizontal="lef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1"/>
        <color auto="1"/>
        <name val="Arial"/>
        <family val="2"/>
        <scheme val="none"/>
      </font>
      <numFmt numFmtId="2" formatCode="0.00"/>
      <alignment horizontal="left"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 formatCode="#,##0"/>
      <alignment horizontal="lef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1"/>
        <color theme="1"/>
        <name val="Arial"/>
        <family val="2"/>
        <scheme val="none"/>
      </font>
      <alignment horizontal="lef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left" vertical="bottom" textRotation="0" wrapText="0" indent="0" justifyLastLine="0" shrinkToFit="0" readingOrder="0"/>
    </dxf>
    <dxf>
      <font>
        <b/>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border outline="0">
        <right style="thin">
          <color indexed="64"/>
        </right>
        <bottom style="thin">
          <color auto="1"/>
        </bottom>
      </border>
    </dxf>
    <dxf>
      <font>
        <b/>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dxf>
    <dxf>
      <border outline="0">
        <top style="medium">
          <color indexed="64"/>
        </top>
        <bottom style="medium">
          <color indexed="64"/>
        </bottom>
      </border>
    </dxf>
    <dxf>
      <font>
        <b val="0"/>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dxf>
    <dxf>
      <border outline="0">
        <top style="thin">
          <color rgb="FF000000"/>
        </top>
      </border>
    </dxf>
    <dxf>
      <font>
        <b val="0"/>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right" vertical="bottom" textRotation="0" wrapText="0" indent="0" justifyLastLine="0" shrinkToFit="0" readingOrder="0"/>
    </dxf>
    <dxf>
      <border outline="0">
        <bottom style="medium">
          <color rgb="FF000000"/>
        </bottom>
      </border>
    </dxf>
    <dxf>
      <font>
        <b/>
        <i val="0"/>
        <strike val="0"/>
        <condense val="0"/>
        <extend val="0"/>
        <outline val="0"/>
        <shadow val="0"/>
        <u val="none"/>
        <vertAlign val="baseline"/>
        <sz val="10"/>
        <color rgb="FF000000"/>
        <name val="Arial"/>
        <family val="2"/>
        <scheme val="none"/>
      </font>
      <numFmt numFmtId="3" formatCode="#,##0"/>
      <alignment horizontal="right" vertical="center" textRotation="0" wrapText="1" indent="0" justifyLastLine="0" shrinkToFit="0" readingOrder="1"/>
      <protection locked="0" hidden="0"/>
    </dxf>
    <dxf>
      <font>
        <b val="0"/>
        <i val="0"/>
        <strike val="0"/>
        <condense val="0"/>
        <extend val="0"/>
        <outline val="0"/>
        <shadow val="0"/>
        <u val="none"/>
        <vertAlign val="baseline"/>
        <sz val="11"/>
        <color theme="1"/>
        <name val="Arial"/>
        <family val="2"/>
        <scheme val="none"/>
      </font>
      <numFmt numFmtId="3" formatCode="#,##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3" formatCode="#,##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numFmt numFmtId="3" formatCode="#,##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border diagonalUp="0" diagonalDown="0" outline="0">
        <left/>
        <right style="thin">
          <color indexed="64"/>
        </right>
        <top style="thin">
          <color auto="1"/>
        </top>
        <bottom style="thin">
          <color auto="1"/>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dxf>
    <dxf>
      <border outline="0">
        <bottom style="thin">
          <color indexed="64"/>
        </bottom>
      </border>
    </dxf>
    <dxf>
      <font>
        <strike val="0"/>
        <outline val="0"/>
        <shadow val="0"/>
        <u val="none"/>
        <vertAlign val="baseline"/>
        <name val="Arial"/>
        <family val="2"/>
        <scheme val="none"/>
      </font>
    </dxf>
    <dxf>
      <font>
        <b val="0"/>
        <i val="0"/>
        <strike val="0"/>
        <condense val="0"/>
        <extend val="0"/>
        <outline val="0"/>
        <shadow val="0"/>
        <u val="none"/>
        <vertAlign val="baseline"/>
        <sz val="11"/>
        <color theme="0"/>
        <name val="Arial"/>
        <family val="2"/>
        <scheme val="none"/>
      </font>
      <numFmt numFmtId="0" formatCode="General"/>
      <fill>
        <patternFill patternType="solid">
          <fgColor indexed="64"/>
          <bgColor theme="5"/>
        </patternFill>
      </fill>
      <alignment horizontal="center" vertical="bottom" textRotation="0" wrapText="0" indent="0" justifyLastLine="0" shrinkToFit="0" readingOrder="0"/>
      <border diagonalUp="0" diagonalDown="0" outline="0">
        <left style="thin">
          <color indexed="64"/>
        </left>
        <right/>
        <top style="thin">
          <color indexed="64"/>
        </top>
        <bottom/>
      </border>
    </dxf>
    <dxf>
      <font>
        <strike val="0"/>
        <outline val="0"/>
        <shadow val="0"/>
        <u val="none"/>
        <vertAlign val="baseline"/>
        <sz val="11"/>
        <color theme="0"/>
        <name val="Arial"/>
        <family val="2"/>
        <scheme val="none"/>
      </font>
      <numFmt numFmtId="0" formatCode="General"/>
      <fill>
        <patternFill patternType="solid">
          <fgColor indexed="64"/>
          <bgColor theme="5"/>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FF"/>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0"/>
        <name val="Arial"/>
        <family val="2"/>
        <scheme val="none"/>
      </font>
      <numFmt numFmtId="167" formatCode="0.0"/>
      <fill>
        <patternFill patternType="solid">
          <fgColor indexed="64"/>
          <bgColor theme="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0"/>
        <name val="Arial"/>
        <family val="2"/>
        <scheme val="none"/>
      </font>
      <numFmt numFmtId="167" formatCode="0.0"/>
      <fill>
        <patternFill patternType="solid">
          <fgColor indexed="64"/>
          <bgColor theme="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border diagonalUp="0" diagonalDown="0" outline="0">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border diagonalUp="0" diagonalDown="0" outline="0">
        <left/>
        <right style="thin">
          <color indexed="64"/>
        </right>
        <top style="thin">
          <color auto="1"/>
        </top>
        <bottom style="thin">
          <color auto="1"/>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Arial"/>
        <family val="2"/>
        <scheme val="none"/>
      </font>
      <border diagonalUp="0" diagonalDown="0" outline="0">
        <left style="thin">
          <color indexed="64"/>
        </left>
        <right style="thin">
          <color indexed="64"/>
        </right>
        <top/>
        <bottom/>
      </border>
    </dxf>
    <dxf>
      <font>
        <strike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numFmt numFmtId="1"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indexed="65"/>
        </patternFill>
      </fill>
    </dxf>
    <dxf>
      <font>
        <strike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numFmt numFmtId="1"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indexed="65"/>
        </patternFill>
      </fill>
    </dxf>
    <dxf>
      <font>
        <strike val="0"/>
        <outline val="0"/>
        <shadow val="0"/>
        <u val="none"/>
        <vertAlign val="baseline"/>
        <sz val="11"/>
        <color theme="1"/>
        <name val="Arial"/>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outline="0">
        <left style="thin">
          <color indexed="64"/>
        </left>
      </border>
    </dxf>
    <dxf>
      <font>
        <b val="0"/>
        <i val="0"/>
        <strike val="0"/>
        <condense val="0"/>
        <extend val="0"/>
        <outline val="0"/>
        <shadow val="0"/>
        <u val="none"/>
        <vertAlign val="baseline"/>
        <sz val="11"/>
        <color theme="1"/>
        <name val="Arial"/>
        <family val="2"/>
        <scheme val="none"/>
      </font>
      <fill>
        <patternFill patternType="solid">
          <fgColor theme="5" tint="0.79998168889431442"/>
          <bgColor theme="5" tint="0.79998168889431442"/>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theme="5" tint="0.79998168889431442"/>
          <bgColor theme="5" tint="0.79998168889431442"/>
        </patternFill>
      </fill>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fill>
        <patternFill patternType="solid">
          <fgColor theme="5" tint="0.79998168889431442"/>
          <bgColor theme="5"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dxf>
  </dxfs>
  <tableStyles count="0" defaultTableStyle="TableStyleMedium2" defaultPivotStyle="PivotStyleLight16"/>
  <colors>
    <mruColors>
      <color rgb="FF9966FF"/>
      <color rgb="FFFFFF66"/>
      <color rgb="FFFF5050"/>
      <color rgb="FFF95D95"/>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pivotCacheDefinition" Target="pivotCache/pivotCacheDefinition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Birmingham affordable housing completions 1991-2023</a:t>
            </a:r>
          </a:p>
          <a:p>
            <a:pPr>
              <a:defRPr/>
            </a:pPr>
            <a:endParaRPr lang="en-US"/>
          </a:p>
        </c:rich>
      </c:tx>
      <c:layout>
        <c:manualLayout>
          <c:xMode val="edge"/>
          <c:yMode val="edge"/>
          <c:x val="0.14182633420822396"/>
          <c:y val="3.240740740740740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'Affordable Supply'!$A$4</c:f>
              <c:strCache>
                <c:ptCount val="1"/>
                <c:pt idx="0">
                  <c:v>Social rent</c:v>
                </c:pt>
              </c:strCache>
            </c:strRef>
          </c:tx>
          <c:spPr>
            <a:solidFill>
              <a:schemeClr val="accent1"/>
            </a:solidFill>
            <a:ln>
              <a:noFill/>
            </a:ln>
            <a:effectLst/>
          </c:spPr>
          <c:invertIfNegative val="0"/>
          <c:cat>
            <c:strRef>
              <c:f>'Affordable Supply'!$B$3:$AG$3</c:f>
              <c:strCache>
                <c:ptCount val="32"/>
                <c:pt idx="0">
                  <c:v>1991-92</c:v>
                </c:pt>
                <c:pt idx="1">
                  <c:v>1992-93</c:v>
                </c:pt>
                <c:pt idx="2">
                  <c:v>1993-94</c:v>
                </c:pt>
                <c:pt idx="3">
                  <c:v>1994-95</c:v>
                </c:pt>
                <c:pt idx="4">
                  <c:v>1995-96</c:v>
                </c:pt>
                <c:pt idx="5">
                  <c:v>1996-97</c:v>
                </c:pt>
                <c:pt idx="6">
                  <c:v>1997-98</c:v>
                </c:pt>
                <c:pt idx="7">
                  <c:v>1998-99</c:v>
                </c:pt>
                <c:pt idx="8">
                  <c:v>1999-00</c:v>
                </c:pt>
                <c:pt idx="9">
                  <c:v>2000-01</c:v>
                </c:pt>
                <c:pt idx="10">
                  <c:v>2001-02</c:v>
                </c:pt>
                <c:pt idx="11">
                  <c:v>2002-03</c:v>
                </c:pt>
                <c:pt idx="12">
                  <c:v>2003-04</c:v>
                </c:pt>
                <c:pt idx="13">
                  <c:v>2004-05</c:v>
                </c:pt>
                <c:pt idx="14">
                  <c:v>2005-06</c:v>
                </c:pt>
                <c:pt idx="15">
                  <c:v>2006-07</c:v>
                </c:pt>
                <c:pt idx="16">
                  <c:v>2007-08</c:v>
                </c:pt>
                <c:pt idx="17">
                  <c:v>2008-09</c:v>
                </c:pt>
                <c:pt idx="18">
                  <c:v>2009-10</c:v>
                </c:pt>
                <c:pt idx="19">
                  <c:v>2010-11</c:v>
                </c:pt>
                <c:pt idx="20">
                  <c:v>2011-12</c:v>
                </c:pt>
                <c:pt idx="21">
                  <c:v>2012-13</c:v>
                </c:pt>
                <c:pt idx="22">
                  <c:v>2013-14</c:v>
                </c:pt>
                <c:pt idx="23">
                  <c:v>2014-15</c:v>
                </c:pt>
                <c:pt idx="24">
                  <c:v>2015-16</c:v>
                </c:pt>
                <c:pt idx="25">
                  <c:v>2016-17</c:v>
                </c:pt>
                <c:pt idx="26">
                  <c:v>2017-18</c:v>
                </c:pt>
                <c:pt idx="27">
                  <c:v>2018-19</c:v>
                </c:pt>
                <c:pt idx="28">
                  <c:v>2019-20</c:v>
                </c:pt>
                <c:pt idx="29">
                  <c:v>2020-21</c:v>
                </c:pt>
                <c:pt idx="30">
                  <c:v>2021-22</c:v>
                </c:pt>
                <c:pt idx="31">
                  <c:v>2022-23</c:v>
                </c:pt>
              </c:strCache>
            </c:strRef>
          </c:cat>
          <c:val>
            <c:numRef>
              <c:f>'Affordable Supply'!$B$4:$AG$4</c:f>
              <c:numCache>
                <c:formatCode>#,##0</c:formatCode>
                <c:ptCount val="32"/>
                <c:pt idx="0">
                  <c:v>913</c:v>
                </c:pt>
                <c:pt idx="1">
                  <c:v>2006</c:v>
                </c:pt>
                <c:pt idx="2">
                  <c:v>988</c:v>
                </c:pt>
                <c:pt idx="3">
                  <c:v>1512</c:v>
                </c:pt>
                <c:pt idx="4">
                  <c:v>1332</c:v>
                </c:pt>
                <c:pt idx="5">
                  <c:v>1106</c:v>
                </c:pt>
                <c:pt idx="6">
                  <c:v>950</c:v>
                </c:pt>
                <c:pt idx="7">
                  <c:v>723</c:v>
                </c:pt>
                <c:pt idx="8">
                  <c:v>655</c:v>
                </c:pt>
                <c:pt idx="9">
                  <c:v>401</c:v>
                </c:pt>
                <c:pt idx="10">
                  <c:v>593</c:v>
                </c:pt>
                <c:pt idx="11">
                  <c:v>801</c:v>
                </c:pt>
                <c:pt idx="12">
                  <c:v>434</c:v>
                </c:pt>
                <c:pt idx="13">
                  <c:v>389</c:v>
                </c:pt>
                <c:pt idx="14">
                  <c:v>678</c:v>
                </c:pt>
                <c:pt idx="15">
                  <c:v>377</c:v>
                </c:pt>
                <c:pt idx="16">
                  <c:v>490</c:v>
                </c:pt>
                <c:pt idx="17">
                  <c:v>483</c:v>
                </c:pt>
                <c:pt idx="18">
                  <c:v>452</c:v>
                </c:pt>
                <c:pt idx="19">
                  <c:v>656</c:v>
                </c:pt>
                <c:pt idx="20">
                  <c:v>356</c:v>
                </c:pt>
                <c:pt idx="21">
                  <c:v>362</c:v>
                </c:pt>
                <c:pt idx="22">
                  <c:v>69</c:v>
                </c:pt>
                <c:pt idx="23">
                  <c:v>36</c:v>
                </c:pt>
                <c:pt idx="24">
                  <c:v>165</c:v>
                </c:pt>
                <c:pt idx="25">
                  <c:v>103</c:v>
                </c:pt>
                <c:pt idx="26">
                  <c:v>147</c:v>
                </c:pt>
                <c:pt idx="27">
                  <c:v>182</c:v>
                </c:pt>
                <c:pt idx="28">
                  <c:v>163</c:v>
                </c:pt>
                <c:pt idx="29">
                  <c:v>219</c:v>
                </c:pt>
                <c:pt idx="30">
                  <c:v>91</c:v>
                </c:pt>
                <c:pt idx="31">
                  <c:v>211</c:v>
                </c:pt>
              </c:numCache>
            </c:numRef>
          </c:val>
          <c:extLst>
            <c:ext xmlns:c16="http://schemas.microsoft.com/office/drawing/2014/chart" uri="{C3380CC4-5D6E-409C-BE32-E72D297353CC}">
              <c16:uniqueId val="{00000000-B632-4627-B4C4-D59D7F5B5D8E}"/>
            </c:ext>
          </c:extLst>
        </c:ser>
        <c:ser>
          <c:idx val="1"/>
          <c:order val="1"/>
          <c:tx>
            <c:strRef>
              <c:f>'Affordable Supply'!$A$5</c:f>
              <c:strCache>
                <c:ptCount val="1"/>
                <c:pt idx="0">
                  <c:v>Affordable rent</c:v>
                </c:pt>
              </c:strCache>
            </c:strRef>
          </c:tx>
          <c:spPr>
            <a:solidFill>
              <a:schemeClr val="accent2"/>
            </a:solidFill>
            <a:ln>
              <a:noFill/>
            </a:ln>
            <a:effectLst/>
          </c:spPr>
          <c:invertIfNegative val="0"/>
          <c:cat>
            <c:strRef>
              <c:f>'Affordable Supply'!$B$3:$AG$3</c:f>
              <c:strCache>
                <c:ptCount val="32"/>
                <c:pt idx="0">
                  <c:v>1991-92</c:v>
                </c:pt>
                <c:pt idx="1">
                  <c:v>1992-93</c:v>
                </c:pt>
                <c:pt idx="2">
                  <c:v>1993-94</c:v>
                </c:pt>
                <c:pt idx="3">
                  <c:v>1994-95</c:v>
                </c:pt>
                <c:pt idx="4">
                  <c:v>1995-96</c:v>
                </c:pt>
                <c:pt idx="5">
                  <c:v>1996-97</c:v>
                </c:pt>
                <c:pt idx="6">
                  <c:v>1997-98</c:v>
                </c:pt>
                <c:pt idx="7">
                  <c:v>1998-99</c:v>
                </c:pt>
                <c:pt idx="8">
                  <c:v>1999-00</c:v>
                </c:pt>
                <c:pt idx="9">
                  <c:v>2000-01</c:v>
                </c:pt>
                <c:pt idx="10">
                  <c:v>2001-02</c:v>
                </c:pt>
                <c:pt idx="11">
                  <c:v>2002-03</c:v>
                </c:pt>
                <c:pt idx="12">
                  <c:v>2003-04</c:v>
                </c:pt>
                <c:pt idx="13">
                  <c:v>2004-05</c:v>
                </c:pt>
                <c:pt idx="14">
                  <c:v>2005-06</c:v>
                </c:pt>
                <c:pt idx="15">
                  <c:v>2006-07</c:v>
                </c:pt>
                <c:pt idx="16">
                  <c:v>2007-08</c:v>
                </c:pt>
                <c:pt idx="17">
                  <c:v>2008-09</c:v>
                </c:pt>
                <c:pt idx="18">
                  <c:v>2009-10</c:v>
                </c:pt>
                <c:pt idx="19">
                  <c:v>2010-11</c:v>
                </c:pt>
                <c:pt idx="20">
                  <c:v>2011-12</c:v>
                </c:pt>
                <c:pt idx="21">
                  <c:v>2012-13</c:v>
                </c:pt>
                <c:pt idx="22">
                  <c:v>2013-14</c:v>
                </c:pt>
                <c:pt idx="23">
                  <c:v>2014-15</c:v>
                </c:pt>
                <c:pt idx="24">
                  <c:v>2015-16</c:v>
                </c:pt>
                <c:pt idx="25">
                  <c:v>2016-17</c:v>
                </c:pt>
                <c:pt idx="26">
                  <c:v>2017-18</c:v>
                </c:pt>
                <c:pt idx="27">
                  <c:v>2018-19</c:v>
                </c:pt>
                <c:pt idx="28">
                  <c:v>2019-20</c:v>
                </c:pt>
                <c:pt idx="29">
                  <c:v>2020-21</c:v>
                </c:pt>
                <c:pt idx="30">
                  <c:v>2021-22</c:v>
                </c:pt>
                <c:pt idx="31">
                  <c:v>2022-23</c:v>
                </c:pt>
              </c:strCache>
            </c:strRef>
          </c:cat>
          <c:val>
            <c:numRef>
              <c:f>'Affordable Supply'!$B$5:$AG$5</c:f>
              <c:numCache>
                <c:formatCode>General</c:formatCode>
                <c:ptCount val="32"/>
                <c:pt idx="20" formatCode="#,##0">
                  <c:v>4</c:v>
                </c:pt>
                <c:pt idx="21" formatCode="#,##0">
                  <c:v>84</c:v>
                </c:pt>
                <c:pt idx="22" formatCode="#,##0">
                  <c:v>295</c:v>
                </c:pt>
                <c:pt idx="23" formatCode="#,##0">
                  <c:v>624</c:v>
                </c:pt>
                <c:pt idx="24" formatCode="#,##0">
                  <c:v>160</c:v>
                </c:pt>
                <c:pt idx="25" formatCode="#,##0">
                  <c:v>244</c:v>
                </c:pt>
                <c:pt idx="26" formatCode="#,##0">
                  <c:v>487</c:v>
                </c:pt>
                <c:pt idx="27" formatCode="#,##0">
                  <c:v>267</c:v>
                </c:pt>
                <c:pt idx="28" formatCode="#,##0">
                  <c:v>170</c:v>
                </c:pt>
                <c:pt idx="29" formatCode="#,##0">
                  <c:v>106</c:v>
                </c:pt>
                <c:pt idx="30" formatCode="#,##0">
                  <c:v>134</c:v>
                </c:pt>
                <c:pt idx="31" formatCode="#,##0">
                  <c:v>113</c:v>
                </c:pt>
              </c:numCache>
            </c:numRef>
          </c:val>
          <c:extLst>
            <c:ext xmlns:c16="http://schemas.microsoft.com/office/drawing/2014/chart" uri="{C3380CC4-5D6E-409C-BE32-E72D297353CC}">
              <c16:uniqueId val="{00000001-B632-4627-B4C4-D59D7F5B5D8E}"/>
            </c:ext>
          </c:extLst>
        </c:ser>
        <c:ser>
          <c:idx val="2"/>
          <c:order val="2"/>
          <c:tx>
            <c:strRef>
              <c:f>'Affordable Supply'!$A$6</c:f>
              <c:strCache>
                <c:ptCount val="1"/>
                <c:pt idx="0">
                  <c:v>Shared ownership</c:v>
                </c:pt>
              </c:strCache>
            </c:strRef>
          </c:tx>
          <c:spPr>
            <a:solidFill>
              <a:schemeClr val="accent3"/>
            </a:solidFill>
            <a:ln>
              <a:noFill/>
            </a:ln>
            <a:effectLst/>
          </c:spPr>
          <c:invertIfNegative val="0"/>
          <c:cat>
            <c:strRef>
              <c:f>'Affordable Supply'!$B$3:$AG$3</c:f>
              <c:strCache>
                <c:ptCount val="32"/>
                <c:pt idx="0">
                  <c:v>1991-92</c:v>
                </c:pt>
                <c:pt idx="1">
                  <c:v>1992-93</c:v>
                </c:pt>
                <c:pt idx="2">
                  <c:v>1993-94</c:v>
                </c:pt>
                <c:pt idx="3">
                  <c:v>1994-95</c:v>
                </c:pt>
                <c:pt idx="4">
                  <c:v>1995-96</c:v>
                </c:pt>
                <c:pt idx="5">
                  <c:v>1996-97</c:v>
                </c:pt>
                <c:pt idx="6">
                  <c:v>1997-98</c:v>
                </c:pt>
                <c:pt idx="7">
                  <c:v>1998-99</c:v>
                </c:pt>
                <c:pt idx="8">
                  <c:v>1999-00</c:v>
                </c:pt>
                <c:pt idx="9">
                  <c:v>2000-01</c:v>
                </c:pt>
                <c:pt idx="10">
                  <c:v>2001-02</c:v>
                </c:pt>
                <c:pt idx="11">
                  <c:v>2002-03</c:v>
                </c:pt>
                <c:pt idx="12">
                  <c:v>2003-04</c:v>
                </c:pt>
                <c:pt idx="13">
                  <c:v>2004-05</c:v>
                </c:pt>
                <c:pt idx="14">
                  <c:v>2005-06</c:v>
                </c:pt>
                <c:pt idx="15">
                  <c:v>2006-07</c:v>
                </c:pt>
                <c:pt idx="16">
                  <c:v>2007-08</c:v>
                </c:pt>
                <c:pt idx="17">
                  <c:v>2008-09</c:v>
                </c:pt>
                <c:pt idx="18">
                  <c:v>2009-10</c:v>
                </c:pt>
                <c:pt idx="19">
                  <c:v>2010-11</c:v>
                </c:pt>
                <c:pt idx="20">
                  <c:v>2011-12</c:v>
                </c:pt>
                <c:pt idx="21">
                  <c:v>2012-13</c:v>
                </c:pt>
                <c:pt idx="22">
                  <c:v>2013-14</c:v>
                </c:pt>
                <c:pt idx="23">
                  <c:v>2014-15</c:v>
                </c:pt>
                <c:pt idx="24">
                  <c:v>2015-16</c:v>
                </c:pt>
                <c:pt idx="25">
                  <c:v>2016-17</c:v>
                </c:pt>
                <c:pt idx="26">
                  <c:v>2017-18</c:v>
                </c:pt>
                <c:pt idx="27">
                  <c:v>2018-19</c:v>
                </c:pt>
                <c:pt idx="28">
                  <c:v>2019-20</c:v>
                </c:pt>
                <c:pt idx="29">
                  <c:v>2020-21</c:v>
                </c:pt>
                <c:pt idx="30">
                  <c:v>2021-22</c:v>
                </c:pt>
                <c:pt idx="31">
                  <c:v>2022-23</c:v>
                </c:pt>
              </c:strCache>
            </c:strRef>
          </c:cat>
          <c:val>
            <c:numRef>
              <c:f>'Affordable Supply'!$B$6:$AG$6</c:f>
              <c:numCache>
                <c:formatCode>General</c:formatCode>
                <c:ptCount val="32"/>
                <c:pt idx="14" formatCode="#,##0">
                  <c:v>18</c:v>
                </c:pt>
                <c:pt idx="16" formatCode="#,##0">
                  <c:v>8</c:v>
                </c:pt>
                <c:pt idx="17" formatCode="#,##0">
                  <c:v>10</c:v>
                </c:pt>
                <c:pt idx="18" formatCode="#,##0">
                  <c:v>36</c:v>
                </c:pt>
                <c:pt idx="19" formatCode="#,##0">
                  <c:v>85</c:v>
                </c:pt>
                <c:pt idx="20" formatCode="#,##0">
                  <c:v>19</c:v>
                </c:pt>
                <c:pt idx="24" formatCode="#,##0">
                  <c:v>20</c:v>
                </c:pt>
              </c:numCache>
            </c:numRef>
          </c:val>
          <c:extLst>
            <c:ext xmlns:c16="http://schemas.microsoft.com/office/drawing/2014/chart" uri="{C3380CC4-5D6E-409C-BE32-E72D297353CC}">
              <c16:uniqueId val="{00000002-B632-4627-B4C4-D59D7F5B5D8E}"/>
            </c:ext>
          </c:extLst>
        </c:ser>
        <c:ser>
          <c:idx val="3"/>
          <c:order val="3"/>
          <c:tx>
            <c:strRef>
              <c:f>'Affordable Supply'!$A$7</c:f>
              <c:strCache>
                <c:ptCount val="1"/>
                <c:pt idx="0">
                  <c:v>Affordable home ownership</c:v>
                </c:pt>
              </c:strCache>
            </c:strRef>
          </c:tx>
          <c:spPr>
            <a:solidFill>
              <a:schemeClr val="accent4"/>
            </a:solidFill>
            <a:ln>
              <a:noFill/>
            </a:ln>
            <a:effectLst/>
          </c:spPr>
          <c:invertIfNegative val="0"/>
          <c:cat>
            <c:strRef>
              <c:f>'Affordable Supply'!$B$3:$AG$3</c:f>
              <c:strCache>
                <c:ptCount val="32"/>
                <c:pt idx="0">
                  <c:v>1991-92</c:v>
                </c:pt>
                <c:pt idx="1">
                  <c:v>1992-93</c:v>
                </c:pt>
                <c:pt idx="2">
                  <c:v>1993-94</c:v>
                </c:pt>
                <c:pt idx="3">
                  <c:v>1994-95</c:v>
                </c:pt>
                <c:pt idx="4">
                  <c:v>1995-96</c:v>
                </c:pt>
                <c:pt idx="5">
                  <c:v>1996-97</c:v>
                </c:pt>
                <c:pt idx="6">
                  <c:v>1997-98</c:v>
                </c:pt>
                <c:pt idx="7">
                  <c:v>1998-99</c:v>
                </c:pt>
                <c:pt idx="8">
                  <c:v>1999-00</c:v>
                </c:pt>
                <c:pt idx="9">
                  <c:v>2000-01</c:v>
                </c:pt>
                <c:pt idx="10">
                  <c:v>2001-02</c:v>
                </c:pt>
                <c:pt idx="11">
                  <c:v>2002-03</c:v>
                </c:pt>
                <c:pt idx="12">
                  <c:v>2003-04</c:v>
                </c:pt>
                <c:pt idx="13">
                  <c:v>2004-05</c:v>
                </c:pt>
                <c:pt idx="14">
                  <c:v>2005-06</c:v>
                </c:pt>
                <c:pt idx="15">
                  <c:v>2006-07</c:v>
                </c:pt>
                <c:pt idx="16">
                  <c:v>2007-08</c:v>
                </c:pt>
                <c:pt idx="17">
                  <c:v>2008-09</c:v>
                </c:pt>
                <c:pt idx="18">
                  <c:v>2009-10</c:v>
                </c:pt>
                <c:pt idx="19">
                  <c:v>2010-11</c:v>
                </c:pt>
                <c:pt idx="20">
                  <c:v>2011-12</c:v>
                </c:pt>
                <c:pt idx="21">
                  <c:v>2012-13</c:v>
                </c:pt>
                <c:pt idx="22">
                  <c:v>2013-14</c:v>
                </c:pt>
                <c:pt idx="23">
                  <c:v>2014-15</c:v>
                </c:pt>
                <c:pt idx="24">
                  <c:v>2015-16</c:v>
                </c:pt>
                <c:pt idx="25">
                  <c:v>2016-17</c:v>
                </c:pt>
                <c:pt idx="26">
                  <c:v>2017-18</c:v>
                </c:pt>
                <c:pt idx="27">
                  <c:v>2018-19</c:v>
                </c:pt>
                <c:pt idx="28">
                  <c:v>2019-20</c:v>
                </c:pt>
                <c:pt idx="29">
                  <c:v>2020-21</c:v>
                </c:pt>
                <c:pt idx="30">
                  <c:v>2021-22</c:v>
                </c:pt>
                <c:pt idx="31">
                  <c:v>2022-23</c:v>
                </c:pt>
              </c:strCache>
            </c:strRef>
          </c:cat>
          <c:val>
            <c:numRef>
              <c:f>'Affordable Supply'!$B$7:$AG$7</c:f>
              <c:numCache>
                <c:formatCode>#,##0</c:formatCode>
                <c:ptCount val="32"/>
                <c:pt idx="0">
                  <c:v>182</c:v>
                </c:pt>
                <c:pt idx="1">
                  <c:v>455</c:v>
                </c:pt>
                <c:pt idx="2">
                  <c:v>719</c:v>
                </c:pt>
                <c:pt idx="3">
                  <c:v>704</c:v>
                </c:pt>
                <c:pt idx="4">
                  <c:v>642</c:v>
                </c:pt>
                <c:pt idx="5">
                  <c:v>557</c:v>
                </c:pt>
                <c:pt idx="6">
                  <c:v>336</c:v>
                </c:pt>
                <c:pt idx="7">
                  <c:v>229</c:v>
                </c:pt>
                <c:pt idx="8">
                  <c:v>156</c:v>
                </c:pt>
                <c:pt idx="9">
                  <c:v>143</c:v>
                </c:pt>
                <c:pt idx="10">
                  <c:v>130</c:v>
                </c:pt>
                <c:pt idx="11">
                  <c:v>144</c:v>
                </c:pt>
                <c:pt idx="12">
                  <c:v>173</c:v>
                </c:pt>
                <c:pt idx="13">
                  <c:v>336</c:v>
                </c:pt>
                <c:pt idx="14">
                  <c:v>599</c:v>
                </c:pt>
                <c:pt idx="15">
                  <c:v>443</c:v>
                </c:pt>
                <c:pt idx="16">
                  <c:v>541</c:v>
                </c:pt>
                <c:pt idx="17">
                  <c:v>540</c:v>
                </c:pt>
                <c:pt idx="18">
                  <c:v>325</c:v>
                </c:pt>
                <c:pt idx="19">
                  <c:v>359</c:v>
                </c:pt>
                <c:pt idx="20">
                  <c:v>180</c:v>
                </c:pt>
                <c:pt idx="21">
                  <c:v>139</c:v>
                </c:pt>
                <c:pt idx="22">
                  <c:v>198</c:v>
                </c:pt>
                <c:pt idx="23">
                  <c:v>12</c:v>
                </c:pt>
                <c:pt idx="27">
                  <c:v>20</c:v>
                </c:pt>
                <c:pt idx="28">
                  <c:v>28</c:v>
                </c:pt>
                <c:pt idx="29">
                  <c:v>36</c:v>
                </c:pt>
                <c:pt idx="30">
                  <c:v>13</c:v>
                </c:pt>
                <c:pt idx="31">
                  <c:v>114</c:v>
                </c:pt>
              </c:numCache>
            </c:numRef>
          </c:val>
          <c:extLst>
            <c:ext xmlns:c16="http://schemas.microsoft.com/office/drawing/2014/chart" uri="{C3380CC4-5D6E-409C-BE32-E72D297353CC}">
              <c16:uniqueId val="{00000003-B632-4627-B4C4-D59D7F5B5D8E}"/>
            </c:ext>
          </c:extLst>
        </c:ser>
        <c:dLbls>
          <c:showLegendKey val="0"/>
          <c:showVal val="0"/>
          <c:showCatName val="0"/>
          <c:showSerName val="0"/>
          <c:showPercent val="0"/>
          <c:showBubbleSize val="0"/>
        </c:dLbls>
        <c:gapWidth val="150"/>
        <c:overlap val="100"/>
        <c:axId val="510523440"/>
        <c:axId val="1814922784"/>
        <c:extLst>
          <c:ext xmlns:c15="http://schemas.microsoft.com/office/drawing/2012/chart" uri="{02D57815-91ED-43cb-92C2-25804820EDAC}">
            <c15:filteredBarSeries>
              <c15:ser>
                <c:idx val="4"/>
                <c:order val="4"/>
                <c:tx>
                  <c:strRef>
                    <c:extLst>
                      <c:ext uri="{02D57815-91ED-43cb-92C2-25804820EDAC}">
                        <c15:formulaRef>
                          <c15:sqref>'Affordable Supply'!$A$8</c15:sqref>
                        </c15:formulaRef>
                      </c:ext>
                    </c:extLst>
                    <c:strCache>
                      <c:ptCount val="1"/>
                      <c:pt idx="0">
                        <c:v>Total</c:v>
                      </c:pt>
                    </c:strCache>
                  </c:strRef>
                </c:tx>
                <c:spPr>
                  <a:solidFill>
                    <a:schemeClr val="accent5"/>
                  </a:solidFill>
                  <a:ln>
                    <a:noFill/>
                  </a:ln>
                  <a:effectLst/>
                </c:spPr>
                <c:invertIfNegative val="0"/>
                <c:cat>
                  <c:strRef>
                    <c:extLst>
                      <c:ext uri="{02D57815-91ED-43cb-92C2-25804820EDAC}">
                        <c15:formulaRef>
                          <c15:sqref>'Affordable Supply'!$B$3:$AG$3</c15:sqref>
                        </c15:formulaRef>
                      </c:ext>
                    </c:extLst>
                    <c:strCache>
                      <c:ptCount val="32"/>
                      <c:pt idx="0">
                        <c:v>1991-92</c:v>
                      </c:pt>
                      <c:pt idx="1">
                        <c:v>1992-93</c:v>
                      </c:pt>
                      <c:pt idx="2">
                        <c:v>1993-94</c:v>
                      </c:pt>
                      <c:pt idx="3">
                        <c:v>1994-95</c:v>
                      </c:pt>
                      <c:pt idx="4">
                        <c:v>1995-96</c:v>
                      </c:pt>
                      <c:pt idx="5">
                        <c:v>1996-97</c:v>
                      </c:pt>
                      <c:pt idx="6">
                        <c:v>1997-98</c:v>
                      </c:pt>
                      <c:pt idx="7">
                        <c:v>1998-99</c:v>
                      </c:pt>
                      <c:pt idx="8">
                        <c:v>1999-00</c:v>
                      </c:pt>
                      <c:pt idx="9">
                        <c:v>2000-01</c:v>
                      </c:pt>
                      <c:pt idx="10">
                        <c:v>2001-02</c:v>
                      </c:pt>
                      <c:pt idx="11">
                        <c:v>2002-03</c:v>
                      </c:pt>
                      <c:pt idx="12">
                        <c:v>2003-04</c:v>
                      </c:pt>
                      <c:pt idx="13">
                        <c:v>2004-05</c:v>
                      </c:pt>
                      <c:pt idx="14">
                        <c:v>2005-06</c:v>
                      </c:pt>
                      <c:pt idx="15">
                        <c:v>2006-07</c:v>
                      </c:pt>
                      <c:pt idx="16">
                        <c:v>2007-08</c:v>
                      </c:pt>
                      <c:pt idx="17">
                        <c:v>2008-09</c:v>
                      </c:pt>
                      <c:pt idx="18">
                        <c:v>2009-10</c:v>
                      </c:pt>
                      <c:pt idx="19">
                        <c:v>2010-11</c:v>
                      </c:pt>
                      <c:pt idx="20">
                        <c:v>2011-12</c:v>
                      </c:pt>
                      <c:pt idx="21">
                        <c:v>2012-13</c:v>
                      </c:pt>
                      <c:pt idx="22">
                        <c:v>2013-14</c:v>
                      </c:pt>
                      <c:pt idx="23">
                        <c:v>2014-15</c:v>
                      </c:pt>
                      <c:pt idx="24">
                        <c:v>2015-16</c:v>
                      </c:pt>
                      <c:pt idx="25">
                        <c:v>2016-17</c:v>
                      </c:pt>
                      <c:pt idx="26">
                        <c:v>2017-18</c:v>
                      </c:pt>
                      <c:pt idx="27">
                        <c:v>2018-19</c:v>
                      </c:pt>
                      <c:pt idx="28">
                        <c:v>2019-20</c:v>
                      </c:pt>
                      <c:pt idx="29">
                        <c:v>2020-21</c:v>
                      </c:pt>
                      <c:pt idx="30">
                        <c:v>2021-22</c:v>
                      </c:pt>
                      <c:pt idx="31">
                        <c:v>2022-23</c:v>
                      </c:pt>
                    </c:strCache>
                  </c:strRef>
                </c:cat>
                <c:val>
                  <c:numRef>
                    <c:extLst>
                      <c:ext uri="{02D57815-91ED-43cb-92C2-25804820EDAC}">
                        <c15:formulaRef>
                          <c15:sqref>'Affordable Supply'!$B$8:$AG$8</c15:sqref>
                        </c15:formulaRef>
                      </c:ext>
                    </c:extLst>
                    <c:numCache>
                      <c:formatCode>#,##0</c:formatCode>
                      <c:ptCount val="32"/>
                      <c:pt idx="0">
                        <c:v>1095</c:v>
                      </c:pt>
                      <c:pt idx="1">
                        <c:v>2461</c:v>
                      </c:pt>
                      <c:pt idx="2">
                        <c:v>1707</c:v>
                      </c:pt>
                      <c:pt idx="3">
                        <c:v>2216</c:v>
                      </c:pt>
                      <c:pt idx="4">
                        <c:v>1974</c:v>
                      </c:pt>
                      <c:pt idx="5">
                        <c:v>1663</c:v>
                      </c:pt>
                      <c:pt idx="6">
                        <c:v>1286</c:v>
                      </c:pt>
                      <c:pt idx="7">
                        <c:v>952</c:v>
                      </c:pt>
                      <c:pt idx="8">
                        <c:v>811</c:v>
                      </c:pt>
                      <c:pt idx="9">
                        <c:v>544</c:v>
                      </c:pt>
                      <c:pt idx="10">
                        <c:v>723</c:v>
                      </c:pt>
                      <c:pt idx="11">
                        <c:v>945</c:v>
                      </c:pt>
                      <c:pt idx="12">
                        <c:v>607</c:v>
                      </c:pt>
                      <c:pt idx="13">
                        <c:v>725</c:v>
                      </c:pt>
                      <c:pt idx="14">
                        <c:v>1295</c:v>
                      </c:pt>
                      <c:pt idx="15">
                        <c:v>820</c:v>
                      </c:pt>
                      <c:pt idx="16">
                        <c:v>1039</c:v>
                      </c:pt>
                      <c:pt idx="17">
                        <c:v>1033</c:v>
                      </c:pt>
                      <c:pt idx="18">
                        <c:v>813</c:v>
                      </c:pt>
                      <c:pt idx="19">
                        <c:v>1100</c:v>
                      </c:pt>
                      <c:pt idx="20">
                        <c:v>559</c:v>
                      </c:pt>
                      <c:pt idx="21">
                        <c:v>585</c:v>
                      </c:pt>
                      <c:pt idx="22">
                        <c:v>562</c:v>
                      </c:pt>
                      <c:pt idx="23">
                        <c:v>700</c:v>
                      </c:pt>
                      <c:pt idx="24">
                        <c:v>345</c:v>
                      </c:pt>
                      <c:pt idx="25">
                        <c:v>368</c:v>
                      </c:pt>
                      <c:pt idx="26">
                        <c:v>761</c:v>
                      </c:pt>
                      <c:pt idx="27">
                        <c:v>541</c:v>
                      </c:pt>
                      <c:pt idx="28">
                        <c:v>457</c:v>
                      </c:pt>
                      <c:pt idx="29">
                        <c:v>493</c:v>
                      </c:pt>
                      <c:pt idx="30">
                        <c:v>376</c:v>
                      </c:pt>
                      <c:pt idx="31">
                        <c:v>616</c:v>
                      </c:pt>
                    </c:numCache>
                  </c:numRef>
                </c:val>
                <c:extLst>
                  <c:ext xmlns:c16="http://schemas.microsoft.com/office/drawing/2014/chart" uri="{C3380CC4-5D6E-409C-BE32-E72D297353CC}">
                    <c16:uniqueId val="{00000004-B632-4627-B4C4-D59D7F5B5D8E}"/>
                  </c:ext>
                </c:extLst>
              </c15:ser>
            </c15:filteredBarSeries>
          </c:ext>
        </c:extLst>
      </c:barChart>
      <c:catAx>
        <c:axId val="510523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14922784"/>
        <c:crosses val="autoZero"/>
        <c:auto val="1"/>
        <c:lblAlgn val="ctr"/>
        <c:lblOffset val="100"/>
        <c:noMultiLvlLbl val="0"/>
      </c:catAx>
      <c:valAx>
        <c:axId val="18149227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05234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GB" sz="1400" b="0" i="0" u="none" strike="noStrike" kern="1200" spc="0" baseline="0">
                <a:solidFill>
                  <a:sysClr val="windowText" lastClr="000000">
                    <a:lumMod val="65000"/>
                    <a:lumOff val="35000"/>
                  </a:sysClr>
                </a:solidFill>
              </a:rPr>
              <a:t>Divergence in house prices compared to earnings in local authorities are becoming larger over time </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lineChart>
        <c:grouping val="standard"/>
        <c:varyColors val="0"/>
        <c:ser>
          <c:idx val="0"/>
          <c:order val="0"/>
          <c:tx>
            <c:strRef>
              <c:f>'Affordability Ratios'!$A$5</c:f>
              <c:strCache>
                <c:ptCount val="1"/>
                <c:pt idx="0">
                  <c:v>Birmingham</c:v>
                </c:pt>
              </c:strCache>
            </c:strRef>
          </c:tx>
          <c:spPr>
            <a:ln w="28575" cap="rnd">
              <a:solidFill>
                <a:schemeClr val="accent1"/>
              </a:solidFill>
              <a:round/>
            </a:ln>
            <a:effectLst/>
          </c:spPr>
          <c:marker>
            <c:symbol val="none"/>
          </c:marker>
          <c:cat>
            <c:strRef>
              <c:f>'Affordability Ratios'!$B$4:$Z$4</c:f>
              <c:strCache>
                <c:ptCount val="25"/>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strCache>
            </c:strRef>
          </c:cat>
          <c:val>
            <c:numRef>
              <c:f>'Affordability Ratios'!$B$5:$Z$5</c:f>
              <c:numCache>
                <c:formatCode>General</c:formatCode>
                <c:ptCount val="25"/>
                <c:pt idx="0">
                  <c:v>2.81</c:v>
                </c:pt>
                <c:pt idx="1">
                  <c:v>2.84</c:v>
                </c:pt>
                <c:pt idx="2">
                  <c:v>2.93</c:v>
                </c:pt>
                <c:pt idx="3">
                  <c:v>3.04</c:v>
                </c:pt>
                <c:pt idx="4">
                  <c:v>3.16</c:v>
                </c:pt>
                <c:pt idx="5">
                  <c:v>3.76</c:v>
                </c:pt>
                <c:pt idx="6">
                  <c:v>4.67</c:v>
                </c:pt>
                <c:pt idx="7">
                  <c:v>5.54</c:v>
                </c:pt>
                <c:pt idx="8">
                  <c:v>5.58</c:v>
                </c:pt>
                <c:pt idx="9">
                  <c:v>5.61</c:v>
                </c:pt>
                <c:pt idx="10">
                  <c:v>5.68</c:v>
                </c:pt>
                <c:pt idx="11">
                  <c:v>5.42</c:v>
                </c:pt>
                <c:pt idx="12">
                  <c:v>4.82</c:v>
                </c:pt>
                <c:pt idx="13">
                  <c:v>5.0199999999999996</c:v>
                </c:pt>
                <c:pt idx="14">
                  <c:v>4.88</c:v>
                </c:pt>
                <c:pt idx="15">
                  <c:v>4.8</c:v>
                </c:pt>
                <c:pt idx="16">
                  <c:v>4.7699999999999996</c:v>
                </c:pt>
                <c:pt idx="17">
                  <c:v>5.24</c:v>
                </c:pt>
                <c:pt idx="18">
                  <c:v>5.07</c:v>
                </c:pt>
                <c:pt idx="19">
                  <c:v>5.33</c:v>
                </c:pt>
                <c:pt idx="20">
                  <c:v>5.62</c:v>
                </c:pt>
                <c:pt idx="21">
                  <c:v>5.67</c:v>
                </c:pt>
                <c:pt idx="22">
                  <c:v>5.86</c:v>
                </c:pt>
                <c:pt idx="23">
                  <c:v>5.68</c:v>
                </c:pt>
                <c:pt idx="24">
                  <c:v>6.49</c:v>
                </c:pt>
              </c:numCache>
            </c:numRef>
          </c:val>
          <c:smooth val="0"/>
          <c:extLst>
            <c:ext xmlns:c16="http://schemas.microsoft.com/office/drawing/2014/chart" uri="{C3380CC4-5D6E-409C-BE32-E72D297353CC}">
              <c16:uniqueId val="{00000000-08E3-4AC0-AC9A-23C06083F439}"/>
            </c:ext>
          </c:extLst>
        </c:ser>
        <c:ser>
          <c:idx val="1"/>
          <c:order val="1"/>
          <c:tx>
            <c:strRef>
              <c:f>'Affordability Ratios'!$A$6</c:f>
              <c:strCache>
                <c:ptCount val="1"/>
                <c:pt idx="0">
                  <c:v>Coventry</c:v>
                </c:pt>
              </c:strCache>
            </c:strRef>
          </c:tx>
          <c:spPr>
            <a:ln w="28575" cap="rnd">
              <a:solidFill>
                <a:schemeClr val="accent2"/>
              </a:solidFill>
              <a:round/>
            </a:ln>
            <a:effectLst/>
          </c:spPr>
          <c:marker>
            <c:symbol val="none"/>
          </c:marker>
          <c:cat>
            <c:strRef>
              <c:f>'Affordability Ratios'!$B$4:$Z$4</c:f>
              <c:strCache>
                <c:ptCount val="25"/>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strCache>
            </c:strRef>
          </c:cat>
          <c:val>
            <c:numRef>
              <c:f>'Affordability Ratios'!$B$6:$Z$6</c:f>
              <c:numCache>
                <c:formatCode>General</c:formatCode>
                <c:ptCount val="25"/>
                <c:pt idx="0">
                  <c:v>2.67</c:v>
                </c:pt>
                <c:pt idx="1">
                  <c:v>2.5</c:v>
                </c:pt>
                <c:pt idx="2">
                  <c:v>2.5499999999999998</c:v>
                </c:pt>
                <c:pt idx="3">
                  <c:v>2.81</c:v>
                </c:pt>
                <c:pt idx="4">
                  <c:v>2.86</c:v>
                </c:pt>
                <c:pt idx="5">
                  <c:v>3.3</c:v>
                </c:pt>
                <c:pt idx="6">
                  <c:v>3.81</c:v>
                </c:pt>
                <c:pt idx="7">
                  <c:v>4.5999999999999996</c:v>
                </c:pt>
                <c:pt idx="8">
                  <c:v>4.84</c:v>
                </c:pt>
                <c:pt idx="9">
                  <c:v>4.99</c:v>
                </c:pt>
                <c:pt idx="10">
                  <c:v>5.35</c:v>
                </c:pt>
                <c:pt idx="11">
                  <c:v>4.83</c:v>
                </c:pt>
                <c:pt idx="12">
                  <c:v>4.59</c:v>
                </c:pt>
                <c:pt idx="13">
                  <c:v>4.84</c:v>
                </c:pt>
                <c:pt idx="14">
                  <c:v>4.62</c:v>
                </c:pt>
                <c:pt idx="15">
                  <c:v>4.5</c:v>
                </c:pt>
                <c:pt idx="16">
                  <c:v>4.24</c:v>
                </c:pt>
                <c:pt idx="17">
                  <c:v>4.84</c:v>
                </c:pt>
                <c:pt idx="18">
                  <c:v>5.1100000000000003</c:v>
                </c:pt>
                <c:pt idx="19">
                  <c:v>5.33</c:v>
                </c:pt>
                <c:pt idx="20">
                  <c:v>5.52</c:v>
                </c:pt>
                <c:pt idx="21">
                  <c:v>5.66</c:v>
                </c:pt>
                <c:pt idx="22">
                  <c:v>6.08</c:v>
                </c:pt>
                <c:pt idx="23">
                  <c:v>5.69</c:v>
                </c:pt>
                <c:pt idx="24">
                  <c:v>5.96</c:v>
                </c:pt>
              </c:numCache>
            </c:numRef>
          </c:val>
          <c:smooth val="0"/>
          <c:extLst>
            <c:ext xmlns:c16="http://schemas.microsoft.com/office/drawing/2014/chart" uri="{C3380CC4-5D6E-409C-BE32-E72D297353CC}">
              <c16:uniqueId val="{00000001-08E3-4AC0-AC9A-23C06083F439}"/>
            </c:ext>
          </c:extLst>
        </c:ser>
        <c:ser>
          <c:idx val="2"/>
          <c:order val="2"/>
          <c:tx>
            <c:strRef>
              <c:f>'Affordability Ratios'!$A$7</c:f>
              <c:strCache>
                <c:ptCount val="1"/>
                <c:pt idx="0">
                  <c:v>Dudley</c:v>
                </c:pt>
              </c:strCache>
            </c:strRef>
          </c:tx>
          <c:spPr>
            <a:ln w="28575" cap="rnd">
              <a:solidFill>
                <a:schemeClr val="accent3"/>
              </a:solidFill>
              <a:round/>
            </a:ln>
            <a:effectLst/>
          </c:spPr>
          <c:marker>
            <c:symbol val="none"/>
          </c:marker>
          <c:cat>
            <c:strRef>
              <c:f>'Affordability Ratios'!$B$4:$Z$4</c:f>
              <c:strCache>
                <c:ptCount val="25"/>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strCache>
            </c:strRef>
          </c:cat>
          <c:val>
            <c:numRef>
              <c:f>'Affordability Ratios'!$B$7:$Z$7</c:f>
              <c:numCache>
                <c:formatCode>General</c:formatCode>
                <c:ptCount val="25"/>
                <c:pt idx="0">
                  <c:v>3.62</c:v>
                </c:pt>
                <c:pt idx="1">
                  <c:v>3.34</c:v>
                </c:pt>
                <c:pt idx="2">
                  <c:v>3.58</c:v>
                </c:pt>
                <c:pt idx="3">
                  <c:v>3.63</c:v>
                </c:pt>
                <c:pt idx="4">
                  <c:v>3.79</c:v>
                </c:pt>
                <c:pt idx="5">
                  <c:v>4.1900000000000004</c:v>
                </c:pt>
                <c:pt idx="6">
                  <c:v>4.9800000000000004</c:v>
                </c:pt>
                <c:pt idx="7">
                  <c:v>5.92</c:v>
                </c:pt>
                <c:pt idx="8">
                  <c:v>6.33</c:v>
                </c:pt>
                <c:pt idx="9">
                  <c:v>6.51</c:v>
                </c:pt>
                <c:pt idx="10">
                  <c:v>6.5</c:v>
                </c:pt>
                <c:pt idx="11">
                  <c:v>6.28</c:v>
                </c:pt>
                <c:pt idx="12">
                  <c:v>5.92</c:v>
                </c:pt>
                <c:pt idx="13">
                  <c:v>6.34</c:v>
                </c:pt>
                <c:pt idx="14">
                  <c:v>5.79</c:v>
                </c:pt>
                <c:pt idx="15">
                  <c:v>5.85</c:v>
                </c:pt>
                <c:pt idx="16">
                  <c:v>6.08</c:v>
                </c:pt>
                <c:pt idx="17">
                  <c:v>6.1</c:v>
                </c:pt>
                <c:pt idx="18">
                  <c:v>5.96</c:v>
                </c:pt>
                <c:pt idx="19">
                  <c:v>5.95</c:v>
                </c:pt>
                <c:pt idx="20">
                  <c:v>6.08</c:v>
                </c:pt>
                <c:pt idx="21">
                  <c:v>6.21</c:v>
                </c:pt>
                <c:pt idx="22">
                  <c:v>6.35</c:v>
                </c:pt>
                <c:pt idx="23">
                  <c:v>6.19</c:v>
                </c:pt>
                <c:pt idx="24">
                  <c:v>6.6</c:v>
                </c:pt>
              </c:numCache>
            </c:numRef>
          </c:val>
          <c:smooth val="0"/>
          <c:extLst>
            <c:ext xmlns:c16="http://schemas.microsoft.com/office/drawing/2014/chart" uri="{C3380CC4-5D6E-409C-BE32-E72D297353CC}">
              <c16:uniqueId val="{00000002-08E3-4AC0-AC9A-23C06083F439}"/>
            </c:ext>
          </c:extLst>
        </c:ser>
        <c:ser>
          <c:idx val="3"/>
          <c:order val="3"/>
          <c:tx>
            <c:strRef>
              <c:f>'Affordability Ratios'!$A$8</c:f>
              <c:strCache>
                <c:ptCount val="1"/>
                <c:pt idx="0">
                  <c:v>Sandwell</c:v>
                </c:pt>
              </c:strCache>
            </c:strRef>
          </c:tx>
          <c:spPr>
            <a:ln w="28575" cap="rnd">
              <a:solidFill>
                <a:schemeClr val="accent4"/>
              </a:solidFill>
              <a:round/>
            </a:ln>
            <a:effectLst/>
          </c:spPr>
          <c:marker>
            <c:symbol val="none"/>
          </c:marker>
          <c:cat>
            <c:strRef>
              <c:f>'Affordability Ratios'!$B$4:$Z$4</c:f>
              <c:strCache>
                <c:ptCount val="25"/>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strCache>
            </c:strRef>
          </c:cat>
          <c:val>
            <c:numRef>
              <c:f>'Affordability Ratios'!$B$8:$Z$8</c:f>
              <c:numCache>
                <c:formatCode>General</c:formatCode>
                <c:ptCount val="25"/>
                <c:pt idx="0">
                  <c:v>2.93</c:v>
                </c:pt>
                <c:pt idx="1">
                  <c:v>2.89</c:v>
                </c:pt>
                <c:pt idx="2">
                  <c:v>2.85</c:v>
                </c:pt>
                <c:pt idx="3">
                  <c:v>2.79</c:v>
                </c:pt>
                <c:pt idx="4">
                  <c:v>3.07</c:v>
                </c:pt>
                <c:pt idx="5">
                  <c:v>3.37</c:v>
                </c:pt>
                <c:pt idx="6">
                  <c:v>4.1100000000000003</c:v>
                </c:pt>
                <c:pt idx="7">
                  <c:v>5.03</c:v>
                </c:pt>
                <c:pt idx="8">
                  <c:v>5.2</c:v>
                </c:pt>
                <c:pt idx="9">
                  <c:v>5.44</c:v>
                </c:pt>
                <c:pt idx="10">
                  <c:v>5.59</c:v>
                </c:pt>
                <c:pt idx="11">
                  <c:v>5.12</c:v>
                </c:pt>
                <c:pt idx="12">
                  <c:v>4.88</c:v>
                </c:pt>
                <c:pt idx="13">
                  <c:v>5.04</c:v>
                </c:pt>
                <c:pt idx="14">
                  <c:v>4.82</c:v>
                </c:pt>
                <c:pt idx="15">
                  <c:v>4.68</c:v>
                </c:pt>
                <c:pt idx="16">
                  <c:v>4.59</c:v>
                </c:pt>
                <c:pt idx="17">
                  <c:v>4.92</c:v>
                </c:pt>
                <c:pt idx="18">
                  <c:v>5.04</c:v>
                </c:pt>
                <c:pt idx="19">
                  <c:v>5.34</c:v>
                </c:pt>
                <c:pt idx="20">
                  <c:v>5.4</c:v>
                </c:pt>
                <c:pt idx="21">
                  <c:v>5.68</c:v>
                </c:pt>
                <c:pt idx="22">
                  <c:v>5.86</c:v>
                </c:pt>
                <c:pt idx="23">
                  <c:v>5.61</c:v>
                </c:pt>
                <c:pt idx="24">
                  <c:v>6.17</c:v>
                </c:pt>
              </c:numCache>
            </c:numRef>
          </c:val>
          <c:smooth val="0"/>
          <c:extLst>
            <c:ext xmlns:c16="http://schemas.microsoft.com/office/drawing/2014/chart" uri="{C3380CC4-5D6E-409C-BE32-E72D297353CC}">
              <c16:uniqueId val="{00000003-08E3-4AC0-AC9A-23C06083F439}"/>
            </c:ext>
          </c:extLst>
        </c:ser>
        <c:ser>
          <c:idx val="4"/>
          <c:order val="4"/>
          <c:tx>
            <c:strRef>
              <c:f>'Affordability Ratios'!$A$9</c:f>
              <c:strCache>
                <c:ptCount val="1"/>
                <c:pt idx="0">
                  <c:v>Solihull</c:v>
                </c:pt>
              </c:strCache>
            </c:strRef>
          </c:tx>
          <c:spPr>
            <a:ln w="28575" cap="rnd">
              <a:solidFill>
                <a:schemeClr val="accent5"/>
              </a:solidFill>
              <a:round/>
            </a:ln>
            <a:effectLst/>
          </c:spPr>
          <c:marker>
            <c:symbol val="none"/>
          </c:marker>
          <c:cat>
            <c:strRef>
              <c:f>'Affordability Ratios'!$B$4:$Z$4</c:f>
              <c:strCache>
                <c:ptCount val="25"/>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strCache>
            </c:strRef>
          </c:cat>
          <c:val>
            <c:numRef>
              <c:f>'Affordability Ratios'!$B$9:$Z$9</c:f>
              <c:numCache>
                <c:formatCode>General</c:formatCode>
                <c:ptCount val="25"/>
                <c:pt idx="0">
                  <c:v>4.1500000000000004</c:v>
                </c:pt>
                <c:pt idx="1">
                  <c:v>4.18</c:v>
                </c:pt>
                <c:pt idx="2">
                  <c:v>4.45</c:v>
                </c:pt>
                <c:pt idx="3">
                  <c:v>4.92</c:v>
                </c:pt>
                <c:pt idx="4">
                  <c:v>5.33</c:v>
                </c:pt>
                <c:pt idx="5">
                  <c:v>5.83</c:v>
                </c:pt>
                <c:pt idx="6">
                  <c:v>6.73</c:v>
                </c:pt>
                <c:pt idx="7">
                  <c:v>7.06</c:v>
                </c:pt>
                <c:pt idx="8">
                  <c:v>7.37</c:v>
                </c:pt>
                <c:pt idx="9">
                  <c:v>7.38</c:v>
                </c:pt>
                <c:pt idx="10">
                  <c:v>7.26</c:v>
                </c:pt>
                <c:pt idx="11">
                  <c:v>6.72</c:v>
                </c:pt>
                <c:pt idx="12">
                  <c:v>6.24</c:v>
                </c:pt>
                <c:pt idx="13">
                  <c:v>7.22</c:v>
                </c:pt>
                <c:pt idx="14">
                  <c:v>7.34</c:v>
                </c:pt>
                <c:pt idx="15">
                  <c:v>6.8</c:v>
                </c:pt>
                <c:pt idx="16">
                  <c:v>6.87</c:v>
                </c:pt>
                <c:pt idx="17">
                  <c:v>7.16</c:v>
                </c:pt>
                <c:pt idx="18">
                  <c:v>7.66</c:v>
                </c:pt>
                <c:pt idx="19">
                  <c:v>7.54</c:v>
                </c:pt>
                <c:pt idx="20">
                  <c:v>7.74</c:v>
                </c:pt>
                <c:pt idx="21">
                  <c:v>7.62</c:v>
                </c:pt>
                <c:pt idx="22">
                  <c:v>8.44</c:v>
                </c:pt>
                <c:pt idx="23">
                  <c:v>9.25</c:v>
                </c:pt>
                <c:pt idx="24">
                  <c:v>9.15</c:v>
                </c:pt>
              </c:numCache>
            </c:numRef>
          </c:val>
          <c:smooth val="0"/>
          <c:extLst>
            <c:ext xmlns:c16="http://schemas.microsoft.com/office/drawing/2014/chart" uri="{C3380CC4-5D6E-409C-BE32-E72D297353CC}">
              <c16:uniqueId val="{00000004-08E3-4AC0-AC9A-23C06083F439}"/>
            </c:ext>
          </c:extLst>
        </c:ser>
        <c:ser>
          <c:idx val="5"/>
          <c:order val="5"/>
          <c:tx>
            <c:strRef>
              <c:f>'Affordability Ratios'!$A$10</c:f>
              <c:strCache>
                <c:ptCount val="1"/>
                <c:pt idx="0">
                  <c:v>Walsall</c:v>
                </c:pt>
              </c:strCache>
            </c:strRef>
          </c:tx>
          <c:spPr>
            <a:ln w="28575" cap="rnd">
              <a:solidFill>
                <a:schemeClr val="accent6"/>
              </a:solidFill>
              <a:round/>
            </a:ln>
            <a:effectLst/>
          </c:spPr>
          <c:marker>
            <c:symbol val="none"/>
          </c:marker>
          <c:cat>
            <c:strRef>
              <c:f>'Affordability Ratios'!$B$4:$Z$4</c:f>
              <c:strCache>
                <c:ptCount val="25"/>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strCache>
            </c:strRef>
          </c:cat>
          <c:val>
            <c:numRef>
              <c:f>'Affordability Ratios'!$B$10:$Z$10</c:f>
              <c:numCache>
                <c:formatCode>General</c:formatCode>
                <c:ptCount val="25"/>
                <c:pt idx="0">
                  <c:v>3.29</c:v>
                </c:pt>
                <c:pt idx="1">
                  <c:v>3.33</c:v>
                </c:pt>
                <c:pt idx="2">
                  <c:v>3.32</c:v>
                </c:pt>
                <c:pt idx="3">
                  <c:v>3.46</c:v>
                </c:pt>
                <c:pt idx="4">
                  <c:v>3.6</c:v>
                </c:pt>
                <c:pt idx="5">
                  <c:v>4.12</c:v>
                </c:pt>
                <c:pt idx="6">
                  <c:v>4.92</c:v>
                </c:pt>
                <c:pt idx="7">
                  <c:v>5.96</c:v>
                </c:pt>
                <c:pt idx="8">
                  <c:v>5.99</c:v>
                </c:pt>
                <c:pt idx="9">
                  <c:v>6.01</c:v>
                </c:pt>
                <c:pt idx="10">
                  <c:v>6.36</c:v>
                </c:pt>
                <c:pt idx="11">
                  <c:v>5.96</c:v>
                </c:pt>
                <c:pt idx="12">
                  <c:v>5.73</c:v>
                </c:pt>
                <c:pt idx="13">
                  <c:v>5.55</c:v>
                </c:pt>
                <c:pt idx="14">
                  <c:v>5.37</c:v>
                </c:pt>
                <c:pt idx="15">
                  <c:v>5.25</c:v>
                </c:pt>
                <c:pt idx="16">
                  <c:v>5.34</c:v>
                </c:pt>
                <c:pt idx="17">
                  <c:v>5.4</c:v>
                </c:pt>
                <c:pt idx="18">
                  <c:v>5.24</c:v>
                </c:pt>
                <c:pt idx="19">
                  <c:v>5.39</c:v>
                </c:pt>
                <c:pt idx="20">
                  <c:v>5.99</c:v>
                </c:pt>
                <c:pt idx="21">
                  <c:v>6.2</c:v>
                </c:pt>
                <c:pt idx="22">
                  <c:v>5.71</c:v>
                </c:pt>
                <c:pt idx="23">
                  <c:v>5.53</c:v>
                </c:pt>
                <c:pt idx="24">
                  <c:v>6.35</c:v>
                </c:pt>
              </c:numCache>
            </c:numRef>
          </c:val>
          <c:smooth val="0"/>
          <c:extLst>
            <c:ext xmlns:c16="http://schemas.microsoft.com/office/drawing/2014/chart" uri="{C3380CC4-5D6E-409C-BE32-E72D297353CC}">
              <c16:uniqueId val="{00000005-08E3-4AC0-AC9A-23C06083F439}"/>
            </c:ext>
          </c:extLst>
        </c:ser>
        <c:ser>
          <c:idx val="6"/>
          <c:order val="6"/>
          <c:tx>
            <c:strRef>
              <c:f>'Affordability Ratios'!$A$11</c:f>
              <c:strCache>
                <c:ptCount val="1"/>
                <c:pt idx="0">
                  <c:v>Wolverhampton</c:v>
                </c:pt>
              </c:strCache>
            </c:strRef>
          </c:tx>
          <c:spPr>
            <a:ln w="28575" cap="rnd">
              <a:solidFill>
                <a:schemeClr val="accent1">
                  <a:lumMod val="60000"/>
                </a:schemeClr>
              </a:solidFill>
              <a:round/>
            </a:ln>
            <a:effectLst/>
          </c:spPr>
          <c:marker>
            <c:symbol val="none"/>
          </c:marker>
          <c:cat>
            <c:strRef>
              <c:f>'Affordability Ratios'!$B$4:$Z$4</c:f>
              <c:strCache>
                <c:ptCount val="25"/>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strCache>
            </c:strRef>
          </c:cat>
          <c:val>
            <c:numRef>
              <c:f>'Affordability Ratios'!$B$11:$Z$11</c:f>
              <c:numCache>
                <c:formatCode>General</c:formatCode>
                <c:ptCount val="25"/>
                <c:pt idx="0">
                  <c:v>2.91</c:v>
                </c:pt>
                <c:pt idx="1">
                  <c:v>2.82</c:v>
                </c:pt>
                <c:pt idx="2">
                  <c:v>2.86</c:v>
                </c:pt>
                <c:pt idx="3">
                  <c:v>2.84</c:v>
                </c:pt>
                <c:pt idx="4">
                  <c:v>3.01</c:v>
                </c:pt>
                <c:pt idx="5">
                  <c:v>3.26</c:v>
                </c:pt>
                <c:pt idx="6">
                  <c:v>4.13</c:v>
                </c:pt>
                <c:pt idx="7">
                  <c:v>4.55</c:v>
                </c:pt>
                <c:pt idx="8">
                  <c:v>5.23</c:v>
                </c:pt>
                <c:pt idx="9">
                  <c:v>5.38</c:v>
                </c:pt>
                <c:pt idx="10">
                  <c:v>5.42</c:v>
                </c:pt>
                <c:pt idx="11">
                  <c:v>5.2</c:v>
                </c:pt>
                <c:pt idx="12">
                  <c:v>4.7699999999999996</c:v>
                </c:pt>
                <c:pt idx="13">
                  <c:v>4.78</c:v>
                </c:pt>
                <c:pt idx="14">
                  <c:v>4.8099999999999996</c:v>
                </c:pt>
                <c:pt idx="15">
                  <c:v>4.5999999999999996</c:v>
                </c:pt>
                <c:pt idx="16">
                  <c:v>4.76</c:v>
                </c:pt>
                <c:pt idx="17">
                  <c:v>5.21</c:v>
                </c:pt>
                <c:pt idx="18">
                  <c:v>5.15</c:v>
                </c:pt>
                <c:pt idx="19">
                  <c:v>5.37</c:v>
                </c:pt>
                <c:pt idx="20">
                  <c:v>5.47</c:v>
                </c:pt>
                <c:pt idx="21">
                  <c:v>5.56</c:v>
                </c:pt>
                <c:pt idx="22">
                  <c:v>5.3</c:v>
                </c:pt>
                <c:pt idx="23">
                  <c:v>5.74</c:v>
                </c:pt>
                <c:pt idx="24">
                  <c:v>6.16</c:v>
                </c:pt>
              </c:numCache>
            </c:numRef>
          </c:val>
          <c:smooth val="0"/>
          <c:extLst>
            <c:ext xmlns:c16="http://schemas.microsoft.com/office/drawing/2014/chart" uri="{C3380CC4-5D6E-409C-BE32-E72D297353CC}">
              <c16:uniqueId val="{00000006-08E3-4AC0-AC9A-23C06083F439}"/>
            </c:ext>
          </c:extLst>
        </c:ser>
        <c:dLbls>
          <c:showLegendKey val="0"/>
          <c:showVal val="0"/>
          <c:showCatName val="0"/>
          <c:showSerName val="0"/>
          <c:showPercent val="0"/>
          <c:showBubbleSize val="0"/>
        </c:dLbls>
        <c:smooth val="0"/>
        <c:axId val="138043232"/>
        <c:axId val="1943126320"/>
      </c:lineChart>
      <c:dateAx>
        <c:axId val="13804323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3126320"/>
        <c:crosses val="autoZero"/>
        <c:auto val="0"/>
        <c:lblOffset val="100"/>
        <c:baseTimeUnit val="days"/>
      </c:dateAx>
      <c:valAx>
        <c:axId val="1943126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1000" b="0" i="0" u="none" strike="noStrike" kern="1200" baseline="0">
                    <a:solidFill>
                      <a:sysClr val="windowText" lastClr="000000">
                        <a:lumMod val="65000"/>
                        <a:lumOff val="35000"/>
                      </a:sysClr>
                    </a:solidFill>
                  </a:rPr>
                  <a:t>House Prices : Income Ratio</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0432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of Income Spent on Median</a:t>
            </a:r>
            <a:r>
              <a:rPr lang="en-US" baseline="0"/>
              <a:t> Rent in Private Renting Households - West Midlands vs. UK, EU and OECD averages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6"/>
            <c:invertIfNegative val="0"/>
            <c:bubble3D val="0"/>
            <c:spPr>
              <a:solidFill>
                <a:schemeClr val="accent2"/>
              </a:solidFill>
              <a:ln>
                <a:noFill/>
              </a:ln>
              <a:effectLst/>
            </c:spPr>
            <c:extLst>
              <c:ext xmlns:c16="http://schemas.microsoft.com/office/drawing/2014/chart" uri="{C3380CC4-5D6E-409C-BE32-E72D297353CC}">
                <c16:uniqueId val="{00000001-98E5-4EE3-AAF5-9F9555ED81FC}"/>
              </c:ext>
            </c:extLst>
          </c:dPt>
          <c:dPt>
            <c:idx val="10"/>
            <c:invertIfNegative val="0"/>
            <c:bubble3D val="0"/>
            <c:spPr>
              <a:solidFill>
                <a:srgbClr val="92D050"/>
              </a:solidFill>
              <a:ln>
                <a:noFill/>
              </a:ln>
              <a:effectLst/>
            </c:spPr>
            <c:extLst>
              <c:ext xmlns:c16="http://schemas.microsoft.com/office/drawing/2014/chart" uri="{C3380CC4-5D6E-409C-BE32-E72D297353CC}">
                <c16:uniqueId val="{00000003-8DE5-457E-BB28-9BC1621038F7}"/>
              </c:ext>
            </c:extLst>
          </c:dPt>
          <c:dPt>
            <c:idx val="11"/>
            <c:invertIfNegative val="0"/>
            <c:bubble3D val="0"/>
            <c:spPr>
              <a:solidFill>
                <a:srgbClr val="92D050"/>
              </a:solidFill>
              <a:ln>
                <a:noFill/>
              </a:ln>
              <a:effectLst/>
            </c:spPr>
            <c:extLst>
              <c:ext xmlns:c16="http://schemas.microsoft.com/office/drawing/2014/chart" uri="{C3380CC4-5D6E-409C-BE32-E72D297353CC}">
                <c16:uniqueId val="{00000005-98E5-4EE3-AAF5-9F9555ED81FC}"/>
              </c:ext>
            </c:extLst>
          </c:dPt>
          <c:dPt>
            <c:idx val="12"/>
            <c:invertIfNegative val="0"/>
            <c:bubble3D val="0"/>
            <c:spPr>
              <a:solidFill>
                <a:srgbClr val="92D050"/>
              </a:solidFill>
              <a:ln>
                <a:noFill/>
              </a:ln>
              <a:effectLst/>
            </c:spPr>
            <c:extLst>
              <c:ext xmlns:c16="http://schemas.microsoft.com/office/drawing/2014/chart" uri="{C3380CC4-5D6E-409C-BE32-E72D297353CC}">
                <c16:uniqueId val="{00000007-98E5-4EE3-AAF5-9F9555ED81FC}"/>
              </c:ext>
            </c:extLst>
          </c:dPt>
          <c:cat>
            <c:strRef>
              <c:f>'Private Rent-Income Ratio'!$A$5:$A$17</c:f>
              <c:strCache>
                <c:ptCount val="13"/>
                <c:pt idx="0">
                  <c:v>Country/Region</c:v>
                </c:pt>
                <c:pt idx="1">
                  <c:v>Yorkshire and The Humber</c:v>
                </c:pt>
                <c:pt idx="2">
                  <c:v>North East</c:v>
                </c:pt>
                <c:pt idx="3">
                  <c:v>East of England</c:v>
                </c:pt>
                <c:pt idx="4">
                  <c:v>East Midlands</c:v>
                </c:pt>
                <c:pt idx="5">
                  <c:v>North West</c:v>
                </c:pt>
                <c:pt idx="6">
                  <c:v>West Midlands</c:v>
                </c:pt>
                <c:pt idx="7">
                  <c:v>South West</c:v>
                </c:pt>
                <c:pt idx="8">
                  <c:v>South East</c:v>
                </c:pt>
                <c:pt idx="9">
                  <c:v>London</c:v>
                </c:pt>
                <c:pt idx="10">
                  <c:v>England</c:v>
                </c:pt>
                <c:pt idx="11">
                  <c:v>European Union</c:v>
                </c:pt>
                <c:pt idx="12">
                  <c:v>OECD</c:v>
                </c:pt>
              </c:strCache>
            </c:strRef>
          </c:cat>
          <c:val>
            <c:numRef>
              <c:f>'Private Rent-Income Ratio'!$B$5:$B$17</c:f>
              <c:numCache>
                <c:formatCode>General</c:formatCode>
                <c:ptCount val="13"/>
                <c:pt idx="0">
                  <c:v>0</c:v>
                </c:pt>
                <c:pt idx="1">
                  <c:v>22.8</c:v>
                </c:pt>
                <c:pt idx="2" formatCode="0.0">
                  <c:v>23.6</c:v>
                </c:pt>
                <c:pt idx="3" formatCode="0.0">
                  <c:v>24.3</c:v>
                </c:pt>
                <c:pt idx="4" formatCode="0.0">
                  <c:v>24.4</c:v>
                </c:pt>
                <c:pt idx="5" formatCode="0.0">
                  <c:v>25.5</c:v>
                </c:pt>
                <c:pt idx="6" formatCode="0.0">
                  <c:v>28.7</c:v>
                </c:pt>
                <c:pt idx="7" formatCode="0.0">
                  <c:v>28.8</c:v>
                </c:pt>
                <c:pt idx="8" formatCode="0.0">
                  <c:v>29.2</c:v>
                </c:pt>
                <c:pt idx="9" formatCode="0.0">
                  <c:v>34.9</c:v>
                </c:pt>
                <c:pt idx="10" formatCode="0.0">
                  <c:v>26.1</c:v>
                </c:pt>
                <c:pt idx="11">
                  <c:v>19.5</c:v>
                </c:pt>
                <c:pt idx="12">
                  <c:v>14.8</c:v>
                </c:pt>
              </c:numCache>
            </c:numRef>
          </c:val>
          <c:extLst>
            <c:ext xmlns:c16="http://schemas.microsoft.com/office/drawing/2014/chart" uri="{C3380CC4-5D6E-409C-BE32-E72D297353CC}">
              <c16:uniqueId val="{00000000-8DE5-457E-BB28-9BC1621038F7}"/>
            </c:ext>
          </c:extLst>
        </c:ser>
        <c:dLbls>
          <c:showLegendKey val="0"/>
          <c:showVal val="0"/>
          <c:showCatName val="0"/>
          <c:showSerName val="0"/>
          <c:showPercent val="0"/>
          <c:showBubbleSize val="0"/>
        </c:dLbls>
        <c:gapWidth val="219"/>
        <c:overlap val="-27"/>
        <c:axId val="674436368"/>
        <c:axId val="2117435472"/>
      </c:barChart>
      <c:catAx>
        <c:axId val="67443636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Geography</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17435472"/>
        <c:crosses val="autoZero"/>
        <c:auto val="1"/>
        <c:lblAlgn val="ctr"/>
        <c:lblOffset val="100"/>
        <c:noMultiLvlLbl val="0"/>
      </c:catAx>
      <c:valAx>
        <c:axId val="21174354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Prportion of Income spent on Rent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44363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Additional Affordable</a:t>
            </a:r>
            <a:r>
              <a:rPr lang="en-GB" baseline="0"/>
              <a:t> Housing Supply in the West Midlands </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col"/>
        <c:grouping val="stacked"/>
        <c:varyColors val="0"/>
        <c:ser>
          <c:idx val="0"/>
          <c:order val="0"/>
          <c:tx>
            <c:strRef>
              <c:f>'Additional Affordable Housing'!$A$5</c:f>
              <c:strCache>
                <c:ptCount val="1"/>
                <c:pt idx="0">
                  <c:v>Birmingham</c:v>
                </c:pt>
              </c:strCache>
            </c:strRef>
          </c:tx>
          <c:spPr>
            <a:solidFill>
              <a:schemeClr val="accent1"/>
            </a:solidFill>
            <a:ln>
              <a:noFill/>
            </a:ln>
            <a:effectLst/>
          </c:spPr>
          <c:invertIfNegative val="0"/>
          <c:cat>
            <c:strRef>
              <c:f>'Additional Affordable Housing'!$B$4:$I$4</c:f>
              <c:strCache>
                <c:ptCount val="8"/>
                <c:pt idx="0">
                  <c:v>2015-16</c:v>
                </c:pt>
                <c:pt idx="1">
                  <c:v>2016-17</c:v>
                </c:pt>
                <c:pt idx="2">
                  <c:v>2017-18</c:v>
                </c:pt>
                <c:pt idx="3">
                  <c:v>2018-19</c:v>
                </c:pt>
                <c:pt idx="4">
                  <c:v>2019-20</c:v>
                </c:pt>
                <c:pt idx="5">
                  <c:v>2020-21</c:v>
                </c:pt>
                <c:pt idx="6">
                  <c:v>2021-22</c:v>
                </c:pt>
                <c:pt idx="7">
                  <c:v>2022-23</c:v>
                </c:pt>
              </c:strCache>
            </c:strRef>
          </c:cat>
          <c:val>
            <c:numRef>
              <c:f>'Additional Affordable Housing'!$B$5:$I$5</c:f>
              <c:numCache>
                <c:formatCode>General</c:formatCode>
                <c:ptCount val="8"/>
                <c:pt idx="0">
                  <c:v>367</c:v>
                </c:pt>
                <c:pt idx="1">
                  <c:v>588</c:v>
                </c:pt>
                <c:pt idx="2">
                  <c:v>364</c:v>
                </c:pt>
                <c:pt idx="3">
                  <c:v>381</c:v>
                </c:pt>
                <c:pt idx="4">
                  <c:v>745</c:v>
                </c:pt>
                <c:pt idx="5">
                  <c:v>862</c:v>
                </c:pt>
                <c:pt idx="6">
                  <c:v>1028</c:v>
                </c:pt>
                <c:pt idx="7">
                  <c:v>1147</c:v>
                </c:pt>
              </c:numCache>
            </c:numRef>
          </c:val>
          <c:extLst>
            <c:ext xmlns:c16="http://schemas.microsoft.com/office/drawing/2014/chart" uri="{C3380CC4-5D6E-409C-BE32-E72D297353CC}">
              <c16:uniqueId val="{00000000-1F09-449E-B7FF-5039AF50A58B}"/>
            </c:ext>
          </c:extLst>
        </c:ser>
        <c:ser>
          <c:idx val="1"/>
          <c:order val="1"/>
          <c:tx>
            <c:strRef>
              <c:f>'Additional Affordable Housing'!$A$6</c:f>
              <c:strCache>
                <c:ptCount val="1"/>
                <c:pt idx="0">
                  <c:v>Coventry</c:v>
                </c:pt>
              </c:strCache>
            </c:strRef>
          </c:tx>
          <c:spPr>
            <a:solidFill>
              <a:schemeClr val="accent2"/>
            </a:solidFill>
            <a:ln>
              <a:noFill/>
            </a:ln>
            <a:effectLst/>
          </c:spPr>
          <c:invertIfNegative val="0"/>
          <c:cat>
            <c:strRef>
              <c:f>'Additional Affordable Housing'!$B$4:$I$4</c:f>
              <c:strCache>
                <c:ptCount val="8"/>
                <c:pt idx="0">
                  <c:v>2015-16</c:v>
                </c:pt>
                <c:pt idx="1">
                  <c:v>2016-17</c:v>
                </c:pt>
                <c:pt idx="2">
                  <c:v>2017-18</c:v>
                </c:pt>
                <c:pt idx="3">
                  <c:v>2018-19</c:v>
                </c:pt>
                <c:pt idx="4">
                  <c:v>2019-20</c:v>
                </c:pt>
                <c:pt idx="5">
                  <c:v>2020-21</c:v>
                </c:pt>
                <c:pt idx="6">
                  <c:v>2021-22</c:v>
                </c:pt>
                <c:pt idx="7">
                  <c:v>2022-23</c:v>
                </c:pt>
              </c:strCache>
            </c:strRef>
          </c:cat>
          <c:val>
            <c:numRef>
              <c:f>'Additional Affordable Housing'!$B$6:$I$6</c:f>
              <c:numCache>
                <c:formatCode>General</c:formatCode>
                <c:ptCount val="8"/>
                <c:pt idx="0">
                  <c:v>125</c:v>
                </c:pt>
                <c:pt idx="1">
                  <c:v>357</c:v>
                </c:pt>
                <c:pt idx="2">
                  <c:v>220</c:v>
                </c:pt>
                <c:pt idx="3">
                  <c:v>185</c:v>
                </c:pt>
                <c:pt idx="4">
                  <c:v>62</c:v>
                </c:pt>
                <c:pt idx="5">
                  <c:v>270</c:v>
                </c:pt>
                <c:pt idx="6">
                  <c:v>285</c:v>
                </c:pt>
                <c:pt idx="7">
                  <c:v>258</c:v>
                </c:pt>
              </c:numCache>
            </c:numRef>
          </c:val>
          <c:extLst>
            <c:ext xmlns:c16="http://schemas.microsoft.com/office/drawing/2014/chart" uri="{C3380CC4-5D6E-409C-BE32-E72D297353CC}">
              <c16:uniqueId val="{00000001-1F09-449E-B7FF-5039AF50A58B}"/>
            </c:ext>
          </c:extLst>
        </c:ser>
        <c:ser>
          <c:idx val="2"/>
          <c:order val="2"/>
          <c:tx>
            <c:strRef>
              <c:f>'Additional Affordable Housing'!$A$7</c:f>
              <c:strCache>
                <c:ptCount val="1"/>
                <c:pt idx="0">
                  <c:v>Dudley</c:v>
                </c:pt>
              </c:strCache>
            </c:strRef>
          </c:tx>
          <c:spPr>
            <a:solidFill>
              <a:schemeClr val="accent3"/>
            </a:solidFill>
            <a:ln>
              <a:noFill/>
            </a:ln>
            <a:effectLst/>
          </c:spPr>
          <c:invertIfNegative val="0"/>
          <c:cat>
            <c:strRef>
              <c:f>'Additional Affordable Housing'!$B$4:$I$4</c:f>
              <c:strCache>
                <c:ptCount val="8"/>
                <c:pt idx="0">
                  <c:v>2015-16</c:v>
                </c:pt>
                <c:pt idx="1">
                  <c:v>2016-17</c:v>
                </c:pt>
                <c:pt idx="2">
                  <c:v>2017-18</c:v>
                </c:pt>
                <c:pt idx="3">
                  <c:v>2018-19</c:v>
                </c:pt>
                <c:pt idx="4">
                  <c:v>2019-20</c:v>
                </c:pt>
                <c:pt idx="5">
                  <c:v>2020-21</c:v>
                </c:pt>
                <c:pt idx="6">
                  <c:v>2021-22</c:v>
                </c:pt>
                <c:pt idx="7">
                  <c:v>2022-23</c:v>
                </c:pt>
              </c:strCache>
            </c:strRef>
          </c:cat>
          <c:val>
            <c:numRef>
              <c:f>'Additional Affordable Housing'!$B$7:$I$7</c:f>
              <c:numCache>
                <c:formatCode>General</c:formatCode>
                <c:ptCount val="8"/>
                <c:pt idx="0">
                  <c:v>28</c:v>
                </c:pt>
                <c:pt idx="1">
                  <c:v>289</c:v>
                </c:pt>
                <c:pt idx="2">
                  <c:v>316</c:v>
                </c:pt>
                <c:pt idx="3">
                  <c:v>118</c:v>
                </c:pt>
                <c:pt idx="4">
                  <c:v>67</c:v>
                </c:pt>
                <c:pt idx="5">
                  <c:v>320</c:v>
                </c:pt>
                <c:pt idx="6">
                  <c:v>305</c:v>
                </c:pt>
                <c:pt idx="7">
                  <c:v>387</c:v>
                </c:pt>
              </c:numCache>
            </c:numRef>
          </c:val>
          <c:extLst>
            <c:ext xmlns:c16="http://schemas.microsoft.com/office/drawing/2014/chart" uri="{C3380CC4-5D6E-409C-BE32-E72D297353CC}">
              <c16:uniqueId val="{00000002-1F09-449E-B7FF-5039AF50A58B}"/>
            </c:ext>
          </c:extLst>
        </c:ser>
        <c:ser>
          <c:idx val="3"/>
          <c:order val="3"/>
          <c:tx>
            <c:strRef>
              <c:f>'Additional Affordable Housing'!$A$8</c:f>
              <c:strCache>
                <c:ptCount val="1"/>
                <c:pt idx="0">
                  <c:v>Sandwell</c:v>
                </c:pt>
              </c:strCache>
            </c:strRef>
          </c:tx>
          <c:spPr>
            <a:solidFill>
              <a:schemeClr val="accent4"/>
            </a:solidFill>
            <a:ln>
              <a:noFill/>
            </a:ln>
            <a:effectLst/>
          </c:spPr>
          <c:invertIfNegative val="0"/>
          <c:cat>
            <c:strRef>
              <c:f>'Additional Affordable Housing'!$B$4:$I$4</c:f>
              <c:strCache>
                <c:ptCount val="8"/>
                <c:pt idx="0">
                  <c:v>2015-16</c:v>
                </c:pt>
                <c:pt idx="1">
                  <c:v>2016-17</c:v>
                </c:pt>
                <c:pt idx="2">
                  <c:v>2017-18</c:v>
                </c:pt>
                <c:pt idx="3">
                  <c:v>2018-19</c:v>
                </c:pt>
                <c:pt idx="4">
                  <c:v>2019-20</c:v>
                </c:pt>
                <c:pt idx="5">
                  <c:v>2020-21</c:v>
                </c:pt>
                <c:pt idx="6">
                  <c:v>2021-22</c:v>
                </c:pt>
                <c:pt idx="7">
                  <c:v>2022-23</c:v>
                </c:pt>
              </c:strCache>
            </c:strRef>
          </c:cat>
          <c:val>
            <c:numRef>
              <c:f>'Additional Affordable Housing'!$B$8:$I$8</c:f>
              <c:numCache>
                <c:formatCode>General</c:formatCode>
                <c:ptCount val="8"/>
                <c:pt idx="0">
                  <c:v>23</c:v>
                </c:pt>
                <c:pt idx="1">
                  <c:v>178</c:v>
                </c:pt>
                <c:pt idx="2">
                  <c:v>201</c:v>
                </c:pt>
                <c:pt idx="3">
                  <c:v>114</c:v>
                </c:pt>
                <c:pt idx="4">
                  <c:v>364</c:v>
                </c:pt>
                <c:pt idx="5">
                  <c:v>57</c:v>
                </c:pt>
                <c:pt idx="6">
                  <c:v>98</c:v>
                </c:pt>
                <c:pt idx="7">
                  <c:v>326</c:v>
                </c:pt>
              </c:numCache>
            </c:numRef>
          </c:val>
          <c:extLst>
            <c:ext xmlns:c16="http://schemas.microsoft.com/office/drawing/2014/chart" uri="{C3380CC4-5D6E-409C-BE32-E72D297353CC}">
              <c16:uniqueId val="{00000003-1F09-449E-B7FF-5039AF50A58B}"/>
            </c:ext>
          </c:extLst>
        </c:ser>
        <c:ser>
          <c:idx val="4"/>
          <c:order val="4"/>
          <c:tx>
            <c:strRef>
              <c:f>'Additional Affordable Housing'!$A$9</c:f>
              <c:strCache>
                <c:ptCount val="1"/>
                <c:pt idx="0">
                  <c:v>Solihull</c:v>
                </c:pt>
              </c:strCache>
            </c:strRef>
          </c:tx>
          <c:spPr>
            <a:solidFill>
              <a:schemeClr val="accent5"/>
            </a:solidFill>
            <a:ln>
              <a:noFill/>
            </a:ln>
            <a:effectLst/>
          </c:spPr>
          <c:invertIfNegative val="0"/>
          <c:cat>
            <c:strRef>
              <c:f>'Additional Affordable Housing'!$B$4:$I$4</c:f>
              <c:strCache>
                <c:ptCount val="8"/>
                <c:pt idx="0">
                  <c:v>2015-16</c:v>
                </c:pt>
                <c:pt idx="1">
                  <c:v>2016-17</c:v>
                </c:pt>
                <c:pt idx="2">
                  <c:v>2017-18</c:v>
                </c:pt>
                <c:pt idx="3">
                  <c:v>2018-19</c:v>
                </c:pt>
                <c:pt idx="4">
                  <c:v>2019-20</c:v>
                </c:pt>
                <c:pt idx="5">
                  <c:v>2020-21</c:v>
                </c:pt>
                <c:pt idx="6">
                  <c:v>2021-22</c:v>
                </c:pt>
                <c:pt idx="7">
                  <c:v>2022-23</c:v>
                </c:pt>
              </c:strCache>
            </c:strRef>
          </c:cat>
          <c:val>
            <c:numRef>
              <c:f>'Additional Affordable Housing'!$B$9:$I$9</c:f>
              <c:numCache>
                <c:formatCode>General</c:formatCode>
                <c:ptCount val="8"/>
                <c:pt idx="0">
                  <c:v>52</c:v>
                </c:pt>
                <c:pt idx="1">
                  <c:v>157</c:v>
                </c:pt>
                <c:pt idx="2">
                  <c:v>258</c:v>
                </c:pt>
                <c:pt idx="3">
                  <c:v>119</c:v>
                </c:pt>
                <c:pt idx="4">
                  <c:v>54</c:v>
                </c:pt>
                <c:pt idx="5">
                  <c:v>144</c:v>
                </c:pt>
                <c:pt idx="6">
                  <c:v>104</c:v>
                </c:pt>
                <c:pt idx="7">
                  <c:v>129</c:v>
                </c:pt>
              </c:numCache>
            </c:numRef>
          </c:val>
          <c:extLst>
            <c:ext xmlns:c16="http://schemas.microsoft.com/office/drawing/2014/chart" uri="{C3380CC4-5D6E-409C-BE32-E72D297353CC}">
              <c16:uniqueId val="{00000004-1F09-449E-B7FF-5039AF50A58B}"/>
            </c:ext>
          </c:extLst>
        </c:ser>
        <c:ser>
          <c:idx val="5"/>
          <c:order val="5"/>
          <c:tx>
            <c:strRef>
              <c:f>'Additional Affordable Housing'!$A$10</c:f>
              <c:strCache>
                <c:ptCount val="1"/>
                <c:pt idx="0">
                  <c:v>Walsall</c:v>
                </c:pt>
              </c:strCache>
            </c:strRef>
          </c:tx>
          <c:spPr>
            <a:solidFill>
              <a:schemeClr val="accent6"/>
            </a:solidFill>
            <a:ln>
              <a:noFill/>
            </a:ln>
            <a:effectLst/>
          </c:spPr>
          <c:invertIfNegative val="0"/>
          <c:cat>
            <c:strRef>
              <c:f>'Additional Affordable Housing'!$B$4:$I$4</c:f>
              <c:strCache>
                <c:ptCount val="8"/>
                <c:pt idx="0">
                  <c:v>2015-16</c:v>
                </c:pt>
                <c:pt idx="1">
                  <c:v>2016-17</c:v>
                </c:pt>
                <c:pt idx="2">
                  <c:v>2017-18</c:v>
                </c:pt>
                <c:pt idx="3">
                  <c:v>2018-19</c:v>
                </c:pt>
                <c:pt idx="4">
                  <c:v>2019-20</c:v>
                </c:pt>
                <c:pt idx="5">
                  <c:v>2020-21</c:v>
                </c:pt>
                <c:pt idx="6">
                  <c:v>2021-22</c:v>
                </c:pt>
                <c:pt idx="7">
                  <c:v>2022-23</c:v>
                </c:pt>
              </c:strCache>
            </c:strRef>
          </c:cat>
          <c:val>
            <c:numRef>
              <c:f>'Additional Affordable Housing'!$B$10:$I$10</c:f>
              <c:numCache>
                <c:formatCode>General</c:formatCode>
                <c:ptCount val="8"/>
                <c:pt idx="0">
                  <c:v>203</c:v>
                </c:pt>
                <c:pt idx="1">
                  <c:v>229</c:v>
                </c:pt>
                <c:pt idx="2">
                  <c:v>79</c:v>
                </c:pt>
                <c:pt idx="3">
                  <c:v>29</c:v>
                </c:pt>
                <c:pt idx="4">
                  <c:v>97</c:v>
                </c:pt>
                <c:pt idx="5">
                  <c:v>109</c:v>
                </c:pt>
                <c:pt idx="6">
                  <c:v>227</c:v>
                </c:pt>
                <c:pt idx="7">
                  <c:v>973</c:v>
                </c:pt>
              </c:numCache>
            </c:numRef>
          </c:val>
          <c:extLst>
            <c:ext xmlns:c16="http://schemas.microsoft.com/office/drawing/2014/chart" uri="{C3380CC4-5D6E-409C-BE32-E72D297353CC}">
              <c16:uniqueId val="{00000005-1F09-449E-B7FF-5039AF50A58B}"/>
            </c:ext>
          </c:extLst>
        </c:ser>
        <c:ser>
          <c:idx val="6"/>
          <c:order val="6"/>
          <c:tx>
            <c:strRef>
              <c:f>'Additional Affordable Housing'!$A$11</c:f>
              <c:strCache>
                <c:ptCount val="1"/>
                <c:pt idx="0">
                  <c:v>Wolverhampton</c:v>
                </c:pt>
              </c:strCache>
            </c:strRef>
          </c:tx>
          <c:spPr>
            <a:solidFill>
              <a:schemeClr val="accent1">
                <a:lumMod val="60000"/>
              </a:schemeClr>
            </a:solidFill>
            <a:ln>
              <a:noFill/>
            </a:ln>
            <a:effectLst/>
          </c:spPr>
          <c:invertIfNegative val="0"/>
          <c:cat>
            <c:strRef>
              <c:f>'Additional Affordable Housing'!$B$4:$I$4</c:f>
              <c:strCache>
                <c:ptCount val="8"/>
                <c:pt idx="0">
                  <c:v>2015-16</c:v>
                </c:pt>
                <c:pt idx="1">
                  <c:v>2016-17</c:v>
                </c:pt>
                <c:pt idx="2">
                  <c:v>2017-18</c:v>
                </c:pt>
                <c:pt idx="3">
                  <c:v>2018-19</c:v>
                </c:pt>
                <c:pt idx="4">
                  <c:v>2019-20</c:v>
                </c:pt>
                <c:pt idx="5">
                  <c:v>2020-21</c:v>
                </c:pt>
                <c:pt idx="6">
                  <c:v>2021-22</c:v>
                </c:pt>
                <c:pt idx="7">
                  <c:v>2022-23</c:v>
                </c:pt>
              </c:strCache>
            </c:strRef>
          </c:cat>
          <c:val>
            <c:numRef>
              <c:f>'Additional Affordable Housing'!$B$11:$I$11</c:f>
              <c:numCache>
                <c:formatCode>General</c:formatCode>
                <c:ptCount val="8"/>
                <c:pt idx="0">
                  <c:v>165</c:v>
                </c:pt>
                <c:pt idx="1">
                  <c:v>130</c:v>
                </c:pt>
                <c:pt idx="2">
                  <c:v>112</c:v>
                </c:pt>
                <c:pt idx="3">
                  <c:v>441</c:v>
                </c:pt>
                <c:pt idx="4">
                  <c:v>292</c:v>
                </c:pt>
                <c:pt idx="5">
                  <c:v>113</c:v>
                </c:pt>
                <c:pt idx="6">
                  <c:v>175</c:v>
                </c:pt>
                <c:pt idx="7">
                  <c:v>2</c:v>
                </c:pt>
              </c:numCache>
            </c:numRef>
          </c:val>
          <c:extLst>
            <c:ext xmlns:c16="http://schemas.microsoft.com/office/drawing/2014/chart" uri="{C3380CC4-5D6E-409C-BE32-E72D297353CC}">
              <c16:uniqueId val="{00000006-1F09-449E-B7FF-5039AF50A58B}"/>
            </c:ext>
          </c:extLst>
        </c:ser>
        <c:dLbls>
          <c:showLegendKey val="0"/>
          <c:showVal val="0"/>
          <c:showCatName val="0"/>
          <c:showSerName val="0"/>
          <c:showPercent val="0"/>
          <c:showBubbleSize val="0"/>
        </c:dLbls>
        <c:gapWidth val="150"/>
        <c:overlap val="100"/>
        <c:axId val="1345702735"/>
        <c:axId val="1424223487"/>
      </c:barChart>
      <c:catAx>
        <c:axId val="1345702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4223487"/>
        <c:crosses val="autoZero"/>
        <c:auto val="1"/>
        <c:lblAlgn val="ctr"/>
        <c:lblOffset val="100"/>
        <c:noMultiLvlLbl val="0"/>
      </c:catAx>
      <c:valAx>
        <c:axId val="14242234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5702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Rough Sleeping in the West Midlands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'Rough Sleeping'!$A$4</c:f>
              <c:strCache>
                <c:ptCount val="1"/>
                <c:pt idx="0">
                  <c:v>Birmingham</c:v>
                </c:pt>
              </c:strCache>
            </c:strRef>
          </c:tx>
          <c:spPr>
            <a:ln w="28575" cap="rnd">
              <a:solidFill>
                <a:schemeClr val="accent1"/>
              </a:solidFill>
              <a:round/>
            </a:ln>
            <a:effectLst/>
          </c:spPr>
          <c:marker>
            <c:symbol val="none"/>
          </c:marker>
          <c:cat>
            <c:strRef>
              <c:f>'Rough Sleeping'!$B$3:$E$3</c:f>
              <c:strCache>
                <c:ptCount val="4"/>
                <c:pt idx="0">
                  <c:v>Autumn 2020 Snapshot</c:v>
                </c:pt>
                <c:pt idx="1">
                  <c:v>Autumn 2021 Snapshot</c:v>
                </c:pt>
                <c:pt idx="2">
                  <c:v>Autumn 2022 Snapshot</c:v>
                </c:pt>
                <c:pt idx="3">
                  <c:v>Autumn 2023 Snapshot</c:v>
                </c:pt>
              </c:strCache>
            </c:strRef>
          </c:cat>
          <c:val>
            <c:numRef>
              <c:f>'Rough Sleeping'!$B$4:$E$4</c:f>
              <c:numCache>
                <c:formatCode>0.0</c:formatCode>
                <c:ptCount val="4"/>
                <c:pt idx="0">
                  <c:v>1.5</c:v>
                </c:pt>
                <c:pt idx="1">
                  <c:v>2.7</c:v>
                </c:pt>
                <c:pt idx="2">
                  <c:v>3.4</c:v>
                </c:pt>
                <c:pt idx="3">
                  <c:v>3.1</c:v>
                </c:pt>
              </c:numCache>
            </c:numRef>
          </c:val>
          <c:smooth val="0"/>
          <c:extLst>
            <c:ext xmlns:c16="http://schemas.microsoft.com/office/drawing/2014/chart" uri="{C3380CC4-5D6E-409C-BE32-E72D297353CC}">
              <c16:uniqueId val="{00000000-ED74-4B8B-A4C6-7DC7D06BA297}"/>
            </c:ext>
          </c:extLst>
        </c:ser>
        <c:ser>
          <c:idx val="1"/>
          <c:order val="1"/>
          <c:tx>
            <c:strRef>
              <c:f>'Rough Sleeping'!$A$5</c:f>
              <c:strCache>
                <c:ptCount val="1"/>
                <c:pt idx="0">
                  <c:v>Coventry</c:v>
                </c:pt>
              </c:strCache>
            </c:strRef>
          </c:tx>
          <c:spPr>
            <a:ln w="28575" cap="rnd">
              <a:solidFill>
                <a:schemeClr val="accent2"/>
              </a:solidFill>
              <a:round/>
            </a:ln>
            <a:effectLst/>
          </c:spPr>
          <c:marker>
            <c:symbol val="none"/>
          </c:marker>
          <c:cat>
            <c:strRef>
              <c:f>'Rough Sleeping'!$B$3:$E$3</c:f>
              <c:strCache>
                <c:ptCount val="4"/>
                <c:pt idx="0">
                  <c:v>Autumn 2020 Snapshot</c:v>
                </c:pt>
                <c:pt idx="1">
                  <c:v>Autumn 2021 Snapshot</c:v>
                </c:pt>
                <c:pt idx="2">
                  <c:v>Autumn 2022 Snapshot</c:v>
                </c:pt>
                <c:pt idx="3">
                  <c:v>Autumn 2023 Snapshot</c:v>
                </c:pt>
              </c:strCache>
            </c:strRef>
          </c:cat>
          <c:val>
            <c:numRef>
              <c:f>'Rough Sleeping'!$B$5:$E$5</c:f>
              <c:numCache>
                <c:formatCode>0.0</c:formatCode>
                <c:ptCount val="4"/>
                <c:pt idx="0">
                  <c:v>2.1</c:v>
                </c:pt>
                <c:pt idx="1">
                  <c:v>3.5</c:v>
                </c:pt>
                <c:pt idx="2">
                  <c:v>3.8</c:v>
                </c:pt>
                <c:pt idx="3">
                  <c:v>3.1</c:v>
                </c:pt>
              </c:numCache>
            </c:numRef>
          </c:val>
          <c:smooth val="0"/>
          <c:extLst>
            <c:ext xmlns:c16="http://schemas.microsoft.com/office/drawing/2014/chart" uri="{C3380CC4-5D6E-409C-BE32-E72D297353CC}">
              <c16:uniqueId val="{00000001-ED74-4B8B-A4C6-7DC7D06BA297}"/>
            </c:ext>
          </c:extLst>
        </c:ser>
        <c:ser>
          <c:idx val="2"/>
          <c:order val="2"/>
          <c:tx>
            <c:strRef>
              <c:f>'Rough Sleeping'!$A$6</c:f>
              <c:strCache>
                <c:ptCount val="1"/>
                <c:pt idx="0">
                  <c:v>Dudley</c:v>
                </c:pt>
              </c:strCache>
            </c:strRef>
          </c:tx>
          <c:spPr>
            <a:ln w="28575" cap="rnd">
              <a:solidFill>
                <a:schemeClr val="accent3"/>
              </a:solidFill>
              <a:round/>
            </a:ln>
            <a:effectLst/>
          </c:spPr>
          <c:marker>
            <c:symbol val="none"/>
          </c:marker>
          <c:cat>
            <c:strRef>
              <c:f>'Rough Sleeping'!$B$3:$E$3</c:f>
              <c:strCache>
                <c:ptCount val="4"/>
                <c:pt idx="0">
                  <c:v>Autumn 2020 Snapshot</c:v>
                </c:pt>
                <c:pt idx="1">
                  <c:v>Autumn 2021 Snapshot</c:v>
                </c:pt>
                <c:pt idx="2">
                  <c:v>Autumn 2022 Snapshot</c:v>
                </c:pt>
                <c:pt idx="3">
                  <c:v>Autumn 2023 Snapshot</c:v>
                </c:pt>
              </c:strCache>
            </c:strRef>
          </c:cat>
          <c:val>
            <c:numRef>
              <c:f>'Rough Sleeping'!$B$6:$E$6</c:f>
              <c:numCache>
                <c:formatCode>0.0</c:formatCode>
                <c:ptCount val="4"/>
                <c:pt idx="0">
                  <c:v>1.2</c:v>
                </c:pt>
                <c:pt idx="1">
                  <c:v>1.2</c:v>
                </c:pt>
                <c:pt idx="2">
                  <c:v>2.2000000000000002</c:v>
                </c:pt>
                <c:pt idx="3">
                  <c:v>1.5</c:v>
                </c:pt>
              </c:numCache>
            </c:numRef>
          </c:val>
          <c:smooth val="0"/>
          <c:extLst>
            <c:ext xmlns:c16="http://schemas.microsoft.com/office/drawing/2014/chart" uri="{C3380CC4-5D6E-409C-BE32-E72D297353CC}">
              <c16:uniqueId val="{00000002-ED74-4B8B-A4C6-7DC7D06BA297}"/>
            </c:ext>
          </c:extLst>
        </c:ser>
        <c:ser>
          <c:idx val="3"/>
          <c:order val="3"/>
          <c:tx>
            <c:strRef>
              <c:f>'Rough Sleeping'!$A$7</c:f>
              <c:strCache>
                <c:ptCount val="1"/>
                <c:pt idx="0">
                  <c:v>Sandwell</c:v>
                </c:pt>
              </c:strCache>
            </c:strRef>
          </c:tx>
          <c:spPr>
            <a:ln w="28575" cap="rnd">
              <a:solidFill>
                <a:schemeClr val="accent4"/>
              </a:solidFill>
              <a:round/>
            </a:ln>
            <a:effectLst/>
          </c:spPr>
          <c:marker>
            <c:symbol val="none"/>
          </c:marker>
          <c:cat>
            <c:strRef>
              <c:f>'Rough Sleeping'!$B$3:$E$3</c:f>
              <c:strCache>
                <c:ptCount val="4"/>
                <c:pt idx="0">
                  <c:v>Autumn 2020 Snapshot</c:v>
                </c:pt>
                <c:pt idx="1">
                  <c:v>Autumn 2021 Snapshot</c:v>
                </c:pt>
                <c:pt idx="2">
                  <c:v>Autumn 2022 Snapshot</c:v>
                </c:pt>
                <c:pt idx="3">
                  <c:v>Autumn 2023 Snapshot</c:v>
                </c:pt>
              </c:strCache>
            </c:strRef>
          </c:cat>
          <c:val>
            <c:numRef>
              <c:f>'Rough Sleeping'!$B$7:$E$7</c:f>
              <c:numCache>
                <c:formatCode>0.0</c:formatCode>
                <c:ptCount val="4"/>
                <c:pt idx="0">
                  <c:v>1.2</c:v>
                </c:pt>
                <c:pt idx="1">
                  <c:v>0.9</c:v>
                </c:pt>
                <c:pt idx="2">
                  <c:v>0.6</c:v>
                </c:pt>
                <c:pt idx="3">
                  <c:v>0.9</c:v>
                </c:pt>
              </c:numCache>
            </c:numRef>
          </c:val>
          <c:smooth val="0"/>
          <c:extLst>
            <c:ext xmlns:c16="http://schemas.microsoft.com/office/drawing/2014/chart" uri="{C3380CC4-5D6E-409C-BE32-E72D297353CC}">
              <c16:uniqueId val="{00000003-ED74-4B8B-A4C6-7DC7D06BA297}"/>
            </c:ext>
          </c:extLst>
        </c:ser>
        <c:ser>
          <c:idx val="4"/>
          <c:order val="4"/>
          <c:tx>
            <c:strRef>
              <c:f>'Rough Sleeping'!$A$8</c:f>
              <c:strCache>
                <c:ptCount val="1"/>
                <c:pt idx="0">
                  <c:v>Solihull</c:v>
                </c:pt>
              </c:strCache>
            </c:strRef>
          </c:tx>
          <c:spPr>
            <a:ln w="28575" cap="rnd">
              <a:solidFill>
                <a:schemeClr val="accent5"/>
              </a:solidFill>
              <a:round/>
            </a:ln>
            <a:effectLst/>
          </c:spPr>
          <c:marker>
            <c:symbol val="none"/>
          </c:marker>
          <c:cat>
            <c:strRef>
              <c:f>'Rough Sleeping'!$B$3:$E$3</c:f>
              <c:strCache>
                <c:ptCount val="4"/>
                <c:pt idx="0">
                  <c:v>Autumn 2020 Snapshot</c:v>
                </c:pt>
                <c:pt idx="1">
                  <c:v>Autumn 2021 Snapshot</c:v>
                </c:pt>
                <c:pt idx="2">
                  <c:v>Autumn 2022 Snapshot</c:v>
                </c:pt>
                <c:pt idx="3">
                  <c:v>Autumn 2023 Snapshot</c:v>
                </c:pt>
              </c:strCache>
            </c:strRef>
          </c:cat>
          <c:val>
            <c:numRef>
              <c:f>'Rough Sleeping'!$B$8:$E$8</c:f>
              <c:numCache>
                <c:formatCode>0.0</c:formatCode>
                <c:ptCount val="4"/>
                <c:pt idx="0">
                  <c:v>0.5</c:v>
                </c:pt>
                <c:pt idx="1">
                  <c:v>1.8</c:v>
                </c:pt>
                <c:pt idx="2">
                  <c:v>3.7</c:v>
                </c:pt>
                <c:pt idx="3">
                  <c:v>2.8</c:v>
                </c:pt>
              </c:numCache>
            </c:numRef>
          </c:val>
          <c:smooth val="0"/>
          <c:extLst>
            <c:ext xmlns:c16="http://schemas.microsoft.com/office/drawing/2014/chart" uri="{C3380CC4-5D6E-409C-BE32-E72D297353CC}">
              <c16:uniqueId val="{00000004-ED74-4B8B-A4C6-7DC7D06BA297}"/>
            </c:ext>
          </c:extLst>
        </c:ser>
        <c:ser>
          <c:idx val="5"/>
          <c:order val="5"/>
          <c:tx>
            <c:strRef>
              <c:f>'Rough Sleeping'!$A$9</c:f>
              <c:strCache>
                <c:ptCount val="1"/>
                <c:pt idx="0">
                  <c:v>Walsall</c:v>
                </c:pt>
              </c:strCache>
            </c:strRef>
          </c:tx>
          <c:spPr>
            <a:ln w="28575" cap="rnd">
              <a:solidFill>
                <a:schemeClr val="accent6"/>
              </a:solidFill>
              <a:round/>
            </a:ln>
            <a:effectLst/>
          </c:spPr>
          <c:marker>
            <c:symbol val="none"/>
          </c:marker>
          <c:cat>
            <c:strRef>
              <c:f>'Rough Sleeping'!$B$3:$E$3</c:f>
              <c:strCache>
                <c:ptCount val="4"/>
                <c:pt idx="0">
                  <c:v>Autumn 2020 Snapshot</c:v>
                </c:pt>
                <c:pt idx="1">
                  <c:v>Autumn 2021 Snapshot</c:v>
                </c:pt>
                <c:pt idx="2">
                  <c:v>Autumn 2022 Snapshot</c:v>
                </c:pt>
                <c:pt idx="3">
                  <c:v>Autumn 2023 Snapshot</c:v>
                </c:pt>
              </c:strCache>
            </c:strRef>
          </c:cat>
          <c:val>
            <c:numRef>
              <c:f>'Rough Sleeping'!$B$9:$E$9</c:f>
              <c:numCache>
                <c:formatCode>0.0</c:formatCode>
                <c:ptCount val="4"/>
                <c:pt idx="0">
                  <c:v>1.4</c:v>
                </c:pt>
                <c:pt idx="1">
                  <c:v>1.4</c:v>
                </c:pt>
                <c:pt idx="2">
                  <c:v>2.8</c:v>
                </c:pt>
                <c:pt idx="3">
                  <c:v>2.8</c:v>
                </c:pt>
              </c:numCache>
            </c:numRef>
          </c:val>
          <c:smooth val="0"/>
          <c:extLst>
            <c:ext xmlns:c16="http://schemas.microsoft.com/office/drawing/2014/chart" uri="{C3380CC4-5D6E-409C-BE32-E72D297353CC}">
              <c16:uniqueId val="{00000005-ED74-4B8B-A4C6-7DC7D06BA297}"/>
            </c:ext>
          </c:extLst>
        </c:ser>
        <c:ser>
          <c:idx val="6"/>
          <c:order val="6"/>
          <c:tx>
            <c:strRef>
              <c:f>'Rough Sleeping'!$A$10</c:f>
              <c:strCache>
                <c:ptCount val="1"/>
                <c:pt idx="0">
                  <c:v>Wolverhampton</c:v>
                </c:pt>
              </c:strCache>
            </c:strRef>
          </c:tx>
          <c:spPr>
            <a:ln w="28575" cap="rnd">
              <a:solidFill>
                <a:schemeClr val="accent1">
                  <a:lumMod val="60000"/>
                </a:schemeClr>
              </a:solidFill>
              <a:round/>
            </a:ln>
            <a:effectLst/>
          </c:spPr>
          <c:marker>
            <c:symbol val="none"/>
          </c:marker>
          <c:cat>
            <c:strRef>
              <c:f>'Rough Sleeping'!$B$3:$E$3</c:f>
              <c:strCache>
                <c:ptCount val="4"/>
                <c:pt idx="0">
                  <c:v>Autumn 2020 Snapshot</c:v>
                </c:pt>
                <c:pt idx="1">
                  <c:v>Autumn 2021 Snapshot</c:v>
                </c:pt>
                <c:pt idx="2">
                  <c:v>Autumn 2022 Snapshot</c:v>
                </c:pt>
                <c:pt idx="3">
                  <c:v>Autumn 2023 Snapshot</c:v>
                </c:pt>
              </c:strCache>
            </c:strRef>
          </c:cat>
          <c:val>
            <c:numRef>
              <c:f>'Rough Sleeping'!$B$10:$E$10</c:f>
              <c:numCache>
                <c:formatCode>0.0</c:formatCode>
                <c:ptCount val="4"/>
                <c:pt idx="0">
                  <c:v>2.2999999999999998</c:v>
                </c:pt>
                <c:pt idx="1">
                  <c:v>1.9</c:v>
                </c:pt>
                <c:pt idx="2">
                  <c:v>4.2</c:v>
                </c:pt>
                <c:pt idx="3">
                  <c:v>2.2000000000000002</c:v>
                </c:pt>
              </c:numCache>
            </c:numRef>
          </c:val>
          <c:smooth val="0"/>
          <c:extLst>
            <c:ext xmlns:c16="http://schemas.microsoft.com/office/drawing/2014/chart" uri="{C3380CC4-5D6E-409C-BE32-E72D297353CC}">
              <c16:uniqueId val="{00000006-ED74-4B8B-A4C6-7DC7D06BA297}"/>
            </c:ext>
          </c:extLst>
        </c:ser>
        <c:dLbls>
          <c:showLegendKey val="0"/>
          <c:showVal val="0"/>
          <c:showCatName val="0"/>
          <c:showSerName val="0"/>
          <c:showPercent val="0"/>
          <c:showBubbleSize val="0"/>
        </c:dLbls>
        <c:smooth val="0"/>
        <c:axId val="702120464"/>
        <c:axId val="1816221632"/>
      </c:lineChart>
      <c:catAx>
        <c:axId val="702120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16221632"/>
        <c:crosses val="autoZero"/>
        <c:auto val="1"/>
        <c:lblAlgn val="ctr"/>
        <c:lblOffset val="100"/>
        <c:noMultiLvlLbl val="0"/>
      </c:catAx>
      <c:valAx>
        <c:axId val="18162216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en-GB" sz="1000" b="0" i="0" u="none" strike="noStrike" kern="1200" baseline="0">
                    <a:solidFill>
                      <a:sysClr val="windowText" lastClr="000000">
                        <a:lumMod val="65000"/>
                        <a:lumOff val="35000"/>
                      </a:sysClr>
                    </a:solidFill>
                  </a:rPr>
                  <a:t>Rough Sleeping per 100,000 people</a:t>
                </a:r>
              </a:p>
            </c:rich>
          </c:tx>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21204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300"/>
              <a:t>Level of fuel poverty by region</a:t>
            </a:r>
            <a:r>
              <a:rPr lang="en-US" sz="1300" baseline="0"/>
              <a:t> (% of households)</a:t>
            </a:r>
            <a:endParaRPr lang="en-US" sz="13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6.9358705161854772E-2"/>
          <c:y val="0.2462037037037037"/>
          <c:w val="0.90286351706036749"/>
          <c:h val="0.46979256625179916"/>
        </c:manualLayout>
      </c:layout>
      <c:lineChart>
        <c:grouping val="standard"/>
        <c:varyColors val="0"/>
        <c:ser>
          <c:idx val="0"/>
          <c:order val="0"/>
          <c:spPr>
            <a:ln w="28575" cap="rnd">
              <a:solidFill>
                <a:schemeClr val="accent1"/>
              </a:solidFill>
              <a:round/>
            </a:ln>
            <a:effectLst/>
          </c:spPr>
          <c:marker>
            <c:symbol val="none"/>
          </c:marker>
          <c:cat>
            <c:strRef>
              <c:extLst>
                <c:ext xmlns:c15="http://schemas.microsoft.com/office/drawing/2012/chart" uri="{02D57815-91ED-43cb-92C2-25804820EDAC}">
                  <c15:fullRef>
                    <c15:sqref>'Fuel Poverty'!$B$4:$H$4</c15:sqref>
                  </c15:fullRef>
                </c:ext>
              </c:extLst>
              <c:f>'Fuel Poverty'!$D$4:$H$4</c:f>
              <c:strCache>
                <c:ptCount val="5"/>
                <c:pt idx="0">
                  <c:v>2018</c:v>
                </c:pt>
                <c:pt idx="1">
                  <c:v>2019</c:v>
                </c:pt>
                <c:pt idx="2">
                  <c:v>2020</c:v>
                </c:pt>
                <c:pt idx="3">
                  <c:v>2021</c:v>
                </c:pt>
                <c:pt idx="4">
                  <c:v>2022</c:v>
                </c:pt>
              </c:strCache>
            </c:strRef>
          </c:cat>
          <c:val>
            <c:numRef>
              <c:extLst>
                <c:ext xmlns:c15="http://schemas.microsoft.com/office/drawing/2012/chart" uri="{02D57815-91ED-43cb-92C2-25804820EDAC}">
                  <c15:fullRef>
                    <c15:sqref>'Fuel Poverty'!$B$5:$H$5</c15:sqref>
                  </c15:fullRef>
                </c:ext>
              </c:extLst>
              <c:f>'Fuel Poverty'!$D$5:$H$5</c:f>
              <c:numCache>
                <c:formatCode>_-* #,##0.0_-;\-* #,##0.0_-;_-* "-"??_-;_-@_-</c:formatCode>
                <c:ptCount val="5"/>
                <c:pt idx="0">
                  <c:v>15.952999999999999</c:v>
                </c:pt>
                <c:pt idx="1">
                  <c:v>14.839</c:v>
                </c:pt>
                <c:pt idx="2">
                  <c:v>14.430999999999999</c:v>
                </c:pt>
                <c:pt idx="3">
                  <c:v>14.032999999999999</c:v>
                </c:pt>
                <c:pt idx="4">
                  <c:v>13.066000000000001</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0-3D8F-4636-B4D0-5089206F286E}"/>
            </c:ext>
          </c:extLst>
        </c:ser>
        <c:ser>
          <c:idx val="1"/>
          <c:order val="1"/>
          <c:spPr>
            <a:ln w="28575" cap="rnd">
              <a:solidFill>
                <a:schemeClr val="accent2"/>
              </a:solidFill>
              <a:round/>
            </a:ln>
            <a:effectLst/>
          </c:spPr>
          <c:marker>
            <c:symbol val="none"/>
          </c:marker>
          <c:cat>
            <c:strRef>
              <c:extLst>
                <c:ext xmlns:c15="http://schemas.microsoft.com/office/drawing/2012/chart" uri="{02D57815-91ED-43cb-92C2-25804820EDAC}">
                  <c15:fullRef>
                    <c15:sqref>'Fuel Poverty'!$B$4:$H$4</c15:sqref>
                  </c15:fullRef>
                </c:ext>
              </c:extLst>
              <c:f>'Fuel Poverty'!$D$4:$H$4</c:f>
              <c:strCache>
                <c:ptCount val="5"/>
                <c:pt idx="0">
                  <c:v>2018</c:v>
                </c:pt>
                <c:pt idx="1">
                  <c:v>2019</c:v>
                </c:pt>
                <c:pt idx="2">
                  <c:v>2020</c:v>
                </c:pt>
                <c:pt idx="3">
                  <c:v>2021</c:v>
                </c:pt>
                <c:pt idx="4">
                  <c:v>2022</c:v>
                </c:pt>
              </c:strCache>
            </c:strRef>
          </c:cat>
          <c:val>
            <c:numRef>
              <c:extLst>
                <c:ext xmlns:c15="http://schemas.microsoft.com/office/drawing/2012/chart" uri="{02D57815-91ED-43cb-92C2-25804820EDAC}">
                  <c15:fullRef>
                    <c15:sqref>'Fuel Poverty'!$B$6:$H$6</c15:sqref>
                  </c15:fullRef>
                </c:ext>
              </c:extLst>
              <c:f>'Fuel Poverty'!$D$6:$H$6</c:f>
              <c:numCache>
                <c:formatCode>_-* #,##0.0_-;\-* #,##0.0_-;_-* "-"??_-;_-@_-</c:formatCode>
                <c:ptCount val="5"/>
                <c:pt idx="0">
                  <c:v>16.748999999999999</c:v>
                </c:pt>
                <c:pt idx="1">
                  <c:v>14.52</c:v>
                </c:pt>
                <c:pt idx="2">
                  <c:v>14.428000000000001</c:v>
                </c:pt>
                <c:pt idx="3">
                  <c:v>14.558999999999999</c:v>
                </c:pt>
                <c:pt idx="4">
                  <c:v>14.613</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1-3D8F-4636-B4D0-5089206F286E}"/>
            </c:ext>
          </c:extLst>
        </c:ser>
        <c:ser>
          <c:idx val="2"/>
          <c:order val="2"/>
          <c:spPr>
            <a:ln w="28575" cap="rnd">
              <a:solidFill>
                <a:schemeClr val="accent3"/>
              </a:solidFill>
              <a:round/>
            </a:ln>
            <a:effectLst/>
          </c:spPr>
          <c:marker>
            <c:symbol val="none"/>
          </c:marker>
          <c:cat>
            <c:strRef>
              <c:extLst>
                <c:ext xmlns:c15="http://schemas.microsoft.com/office/drawing/2012/chart" uri="{02D57815-91ED-43cb-92C2-25804820EDAC}">
                  <c15:fullRef>
                    <c15:sqref>'Fuel Poverty'!$B$4:$H$4</c15:sqref>
                  </c15:fullRef>
                </c:ext>
              </c:extLst>
              <c:f>'Fuel Poverty'!$D$4:$H$4</c:f>
              <c:strCache>
                <c:ptCount val="5"/>
                <c:pt idx="0">
                  <c:v>2018</c:v>
                </c:pt>
                <c:pt idx="1">
                  <c:v>2019</c:v>
                </c:pt>
                <c:pt idx="2">
                  <c:v>2020</c:v>
                </c:pt>
                <c:pt idx="3">
                  <c:v>2021</c:v>
                </c:pt>
                <c:pt idx="4">
                  <c:v>2022</c:v>
                </c:pt>
              </c:strCache>
            </c:strRef>
          </c:cat>
          <c:val>
            <c:numRef>
              <c:extLst>
                <c:ext xmlns:c15="http://schemas.microsoft.com/office/drawing/2012/chart" uri="{02D57815-91ED-43cb-92C2-25804820EDAC}">
                  <c15:fullRef>
                    <c15:sqref>'Fuel Poverty'!$B$7:$H$7</c15:sqref>
                  </c15:fullRef>
                </c:ext>
              </c:extLst>
              <c:f>'Fuel Poverty'!$D$7:$H$7</c:f>
              <c:numCache>
                <c:formatCode>_-* #,##0.0_-;\-* #,##0.0_-;_-* "-"??_-;_-@_-</c:formatCode>
                <c:ptCount val="5"/>
                <c:pt idx="0">
                  <c:v>16.863</c:v>
                </c:pt>
                <c:pt idx="1">
                  <c:v>16.75</c:v>
                </c:pt>
                <c:pt idx="2">
                  <c:v>17.456</c:v>
                </c:pt>
                <c:pt idx="3">
                  <c:v>16.52</c:v>
                </c:pt>
                <c:pt idx="4">
                  <c:v>15.932</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2-3D8F-4636-B4D0-5089206F286E}"/>
            </c:ext>
          </c:extLst>
        </c:ser>
        <c:ser>
          <c:idx val="3"/>
          <c:order val="3"/>
          <c:spPr>
            <a:ln w="28575" cap="rnd">
              <a:solidFill>
                <a:schemeClr val="accent4"/>
              </a:solidFill>
              <a:round/>
            </a:ln>
            <a:effectLst/>
          </c:spPr>
          <c:marker>
            <c:symbol val="none"/>
          </c:marker>
          <c:cat>
            <c:strRef>
              <c:extLst>
                <c:ext xmlns:c15="http://schemas.microsoft.com/office/drawing/2012/chart" uri="{02D57815-91ED-43cb-92C2-25804820EDAC}">
                  <c15:fullRef>
                    <c15:sqref>'Fuel Poverty'!$B$4:$H$4</c15:sqref>
                  </c15:fullRef>
                </c:ext>
              </c:extLst>
              <c:f>'Fuel Poverty'!$D$4:$H$4</c:f>
              <c:strCache>
                <c:ptCount val="5"/>
                <c:pt idx="0">
                  <c:v>2018</c:v>
                </c:pt>
                <c:pt idx="1">
                  <c:v>2019</c:v>
                </c:pt>
                <c:pt idx="2">
                  <c:v>2020</c:v>
                </c:pt>
                <c:pt idx="3">
                  <c:v>2021</c:v>
                </c:pt>
                <c:pt idx="4">
                  <c:v>2022</c:v>
                </c:pt>
              </c:strCache>
            </c:strRef>
          </c:cat>
          <c:val>
            <c:numRef>
              <c:extLst>
                <c:ext xmlns:c15="http://schemas.microsoft.com/office/drawing/2012/chart" uri="{02D57815-91ED-43cb-92C2-25804820EDAC}">
                  <c15:fullRef>
                    <c15:sqref>'Fuel Poverty'!$B$8:$H$8</c15:sqref>
                  </c15:fullRef>
                </c:ext>
              </c:extLst>
              <c:f>'Fuel Poverty'!$D$8:$H$8</c:f>
              <c:numCache>
                <c:formatCode>_-* #,##0.0_-;\-* #,##0.0_-;_-* "-"??_-;_-@_-</c:formatCode>
                <c:ptCount val="5"/>
                <c:pt idx="0">
                  <c:v>14.595000000000001</c:v>
                </c:pt>
                <c:pt idx="1">
                  <c:v>13.903</c:v>
                </c:pt>
                <c:pt idx="2">
                  <c:v>14.226000000000001</c:v>
                </c:pt>
                <c:pt idx="3">
                  <c:v>13.648</c:v>
                </c:pt>
                <c:pt idx="4">
                  <c:v>13.859</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3-3D8F-4636-B4D0-5089206F286E}"/>
            </c:ext>
          </c:extLst>
        </c:ser>
        <c:ser>
          <c:idx val="4"/>
          <c:order val="4"/>
          <c:spPr>
            <a:ln w="28575" cap="rnd">
              <a:solidFill>
                <a:schemeClr val="accent5"/>
              </a:solidFill>
              <a:round/>
            </a:ln>
            <a:effectLst/>
          </c:spPr>
          <c:marker>
            <c:symbol val="none"/>
          </c:marker>
          <c:cat>
            <c:strRef>
              <c:extLst>
                <c:ext xmlns:c15="http://schemas.microsoft.com/office/drawing/2012/chart" uri="{02D57815-91ED-43cb-92C2-25804820EDAC}">
                  <c15:fullRef>
                    <c15:sqref>'Fuel Poverty'!$B$4:$H$4</c15:sqref>
                  </c15:fullRef>
                </c:ext>
              </c:extLst>
              <c:f>'Fuel Poverty'!$D$4:$H$4</c:f>
              <c:strCache>
                <c:ptCount val="5"/>
                <c:pt idx="0">
                  <c:v>2018</c:v>
                </c:pt>
                <c:pt idx="1">
                  <c:v>2019</c:v>
                </c:pt>
                <c:pt idx="2">
                  <c:v>2020</c:v>
                </c:pt>
                <c:pt idx="3">
                  <c:v>2021</c:v>
                </c:pt>
                <c:pt idx="4">
                  <c:v>2022</c:v>
                </c:pt>
              </c:strCache>
            </c:strRef>
          </c:cat>
          <c:val>
            <c:numRef>
              <c:extLst>
                <c:ext xmlns:c15="http://schemas.microsoft.com/office/drawing/2012/chart" uri="{02D57815-91ED-43cb-92C2-25804820EDAC}">
                  <c15:fullRef>
                    <c15:sqref>'Fuel Poverty'!$B$9:$H$9</c15:sqref>
                  </c15:fullRef>
                </c:ext>
              </c:extLst>
              <c:f>'Fuel Poverty'!$D$9:$H$9</c:f>
              <c:numCache>
                <c:formatCode>_-* #,##0.0_-;\-* #,##0.0_-;_-* "-"??_-;_-@_-</c:formatCode>
                <c:ptCount val="5"/>
                <c:pt idx="0">
                  <c:v>17.417000000000002</c:v>
                </c:pt>
                <c:pt idx="1">
                  <c:v>17.504999999999999</c:v>
                </c:pt>
                <c:pt idx="2">
                  <c:v>17.824999999999999</c:v>
                </c:pt>
                <c:pt idx="3">
                  <c:v>18.457000000000001</c:v>
                </c:pt>
                <c:pt idx="4">
                  <c:v>19.212</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4-3D8F-4636-B4D0-5089206F286E}"/>
            </c:ext>
          </c:extLst>
        </c:ser>
        <c:ser>
          <c:idx val="5"/>
          <c:order val="5"/>
          <c:spPr>
            <a:ln w="28575" cap="rnd">
              <a:solidFill>
                <a:schemeClr val="accent6"/>
              </a:solidFill>
              <a:round/>
            </a:ln>
            <a:effectLst/>
          </c:spPr>
          <c:marker>
            <c:symbol val="none"/>
          </c:marker>
          <c:cat>
            <c:strRef>
              <c:extLst>
                <c:ext xmlns:c15="http://schemas.microsoft.com/office/drawing/2012/chart" uri="{02D57815-91ED-43cb-92C2-25804820EDAC}">
                  <c15:fullRef>
                    <c15:sqref>'Fuel Poverty'!$B$4:$H$4</c15:sqref>
                  </c15:fullRef>
                </c:ext>
              </c:extLst>
              <c:f>'Fuel Poverty'!$D$4:$H$4</c:f>
              <c:strCache>
                <c:ptCount val="5"/>
                <c:pt idx="0">
                  <c:v>2018</c:v>
                </c:pt>
                <c:pt idx="1">
                  <c:v>2019</c:v>
                </c:pt>
                <c:pt idx="2">
                  <c:v>2020</c:v>
                </c:pt>
                <c:pt idx="3">
                  <c:v>2021</c:v>
                </c:pt>
                <c:pt idx="4">
                  <c:v>2022</c:v>
                </c:pt>
              </c:strCache>
            </c:strRef>
          </c:cat>
          <c:val>
            <c:numRef>
              <c:extLst>
                <c:ext xmlns:c15="http://schemas.microsoft.com/office/drawing/2012/chart" uri="{02D57815-91ED-43cb-92C2-25804820EDAC}">
                  <c15:fullRef>
                    <c15:sqref>'Fuel Poverty'!$B$10:$H$10</c15:sqref>
                  </c15:fullRef>
                </c:ext>
              </c:extLst>
              <c:f>'Fuel Poverty'!$D$10:$H$10</c:f>
              <c:numCache>
                <c:formatCode>_-* #,##0.0_-;\-* #,##0.0_-;_-* "-"??_-;_-@_-</c:formatCode>
                <c:ptCount val="5"/>
                <c:pt idx="0">
                  <c:v>13.792</c:v>
                </c:pt>
                <c:pt idx="1">
                  <c:v>13.179</c:v>
                </c:pt>
                <c:pt idx="2">
                  <c:v>13.202999999999999</c:v>
                </c:pt>
                <c:pt idx="3">
                  <c:v>12.326000000000001</c:v>
                </c:pt>
                <c:pt idx="4">
                  <c:v>11.231999999999999</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5-3D8F-4636-B4D0-5089206F286E}"/>
            </c:ext>
          </c:extLst>
        </c:ser>
        <c:ser>
          <c:idx val="6"/>
          <c:order val="6"/>
          <c:spPr>
            <a:ln w="28575" cap="rnd">
              <a:solidFill>
                <a:schemeClr val="accent1">
                  <a:lumMod val="60000"/>
                </a:schemeClr>
              </a:solidFill>
              <a:round/>
            </a:ln>
            <a:effectLst/>
          </c:spPr>
          <c:marker>
            <c:symbol val="none"/>
          </c:marker>
          <c:cat>
            <c:strRef>
              <c:extLst>
                <c:ext xmlns:c15="http://schemas.microsoft.com/office/drawing/2012/chart" uri="{02D57815-91ED-43cb-92C2-25804820EDAC}">
                  <c15:fullRef>
                    <c15:sqref>'Fuel Poverty'!$B$4:$H$4</c15:sqref>
                  </c15:fullRef>
                </c:ext>
              </c:extLst>
              <c:f>'Fuel Poverty'!$D$4:$H$4</c:f>
              <c:strCache>
                <c:ptCount val="5"/>
                <c:pt idx="0">
                  <c:v>2018</c:v>
                </c:pt>
                <c:pt idx="1">
                  <c:v>2019</c:v>
                </c:pt>
                <c:pt idx="2">
                  <c:v>2020</c:v>
                </c:pt>
                <c:pt idx="3">
                  <c:v>2021</c:v>
                </c:pt>
                <c:pt idx="4">
                  <c:v>2022</c:v>
                </c:pt>
              </c:strCache>
            </c:strRef>
          </c:cat>
          <c:val>
            <c:numRef>
              <c:extLst>
                <c:ext xmlns:c15="http://schemas.microsoft.com/office/drawing/2012/chart" uri="{02D57815-91ED-43cb-92C2-25804820EDAC}">
                  <c15:fullRef>
                    <c15:sqref>'Fuel Poverty'!$B$11:$H$11</c15:sqref>
                  </c15:fullRef>
                </c:ext>
              </c:extLst>
              <c:f>'Fuel Poverty'!$D$11:$H$11</c:f>
              <c:numCache>
                <c:formatCode>_-* #,##0.0_-;\-* #,##0.0_-;_-* "-"??_-;_-@_-</c:formatCode>
                <c:ptCount val="5"/>
                <c:pt idx="0">
                  <c:v>18.741</c:v>
                </c:pt>
                <c:pt idx="1">
                  <c:v>15.234</c:v>
                </c:pt>
                <c:pt idx="2">
                  <c:v>11.471</c:v>
                </c:pt>
                <c:pt idx="3">
                  <c:v>11.939</c:v>
                </c:pt>
                <c:pt idx="4">
                  <c:v>13.21</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6-3D8F-4636-B4D0-5089206F286E}"/>
            </c:ext>
          </c:extLst>
        </c:ser>
        <c:dLbls>
          <c:showLegendKey val="0"/>
          <c:showVal val="0"/>
          <c:showCatName val="0"/>
          <c:showSerName val="0"/>
          <c:showPercent val="0"/>
          <c:showBubbleSize val="0"/>
        </c:dLbls>
        <c:smooth val="0"/>
        <c:axId val="385228512"/>
        <c:axId val="288355376"/>
      </c:lineChart>
      <c:catAx>
        <c:axId val="385228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8355376"/>
        <c:crossesAt val="0"/>
        <c:auto val="1"/>
        <c:lblAlgn val="ctr"/>
        <c:lblOffset val="100"/>
        <c:noMultiLvlLbl val="0"/>
      </c:catAx>
      <c:valAx>
        <c:axId val="288355376"/>
        <c:scaling>
          <c:orientation val="minMax"/>
          <c:min val="5"/>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228512"/>
        <c:crosses val="autoZero"/>
        <c:crossBetween val="between"/>
      </c:valAx>
      <c:spPr>
        <a:noFill/>
        <a:ln>
          <a:noFill/>
        </a:ln>
        <a:effectLst/>
      </c:spPr>
    </c:plotArea>
    <c:legend>
      <c:legendPos val="b"/>
      <c:layout>
        <c:manualLayout>
          <c:xMode val="edge"/>
          <c:yMode val="edge"/>
          <c:x val="4.9971347331583538E-2"/>
          <c:y val="0.78435729404792132"/>
          <c:w val="0.89450174978127739"/>
          <c:h val="0.187864871729743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Average house price, by English region, December 2010 -December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'Average UK House Prices'!$B$4</c:f>
              <c:strCache>
                <c:ptCount val="1"/>
                <c:pt idx="0">
                  <c:v>North East</c:v>
                </c:pt>
              </c:strCache>
            </c:strRef>
          </c:tx>
          <c:spPr>
            <a:ln w="28575" cap="rnd">
              <a:solidFill>
                <a:schemeClr val="accent1"/>
              </a:solidFill>
              <a:round/>
            </a:ln>
            <a:effectLst/>
          </c:spPr>
          <c:marker>
            <c:symbol val="none"/>
          </c:marker>
          <c:cat>
            <c:numRef>
              <c:f>'Average UK House Prices'!$A$5:$A$19</c:f>
              <c:numCache>
                <c:formatCode>mmm\-yy</c:formatCode>
                <c:ptCount val="15"/>
                <c:pt idx="0">
                  <c:v>40148</c:v>
                </c:pt>
                <c:pt idx="1">
                  <c:v>40513</c:v>
                </c:pt>
                <c:pt idx="2">
                  <c:v>40878</c:v>
                </c:pt>
                <c:pt idx="3">
                  <c:v>41244</c:v>
                </c:pt>
                <c:pt idx="4">
                  <c:v>41609</c:v>
                </c:pt>
                <c:pt idx="5">
                  <c:v>41974</c:v>
                </c:pt>
                <c:pt idx="6">
                  <c:v>42339</c:v>
                </c:pt>
                <c:pt idx="7">
                  <c:v>42705</c:v>
                </c:pt>
                <c:pt idx="8">
                  <c:v>43070</c:v>
                </c:pt>
                <c:pt idx="9">
                  <c:v>43435</c:v>
                </c:pt>
                <c:pt idx="10">
                  <c:v>43800</c:v>
                </c:pt>
                <c:pt idx="11">
                  <c:v>44166</c:v>
                </c:pt>
                <c:pt idx="12">
                  <c:v>44531</c:v>
                </c:pt>
                <c:pt idx="13">
                  <c:v>44896</c:v>
                </c:pt>
                <c:pt idx="14">
                  <c:v>45261</c:v>
                </c:pt>
              </c:numCache>
            </c:numRef>
          </c:cat>
          <c:val>
            <c:numRef>
              <c:f>'Average UK House Prices'!$B$5:$B$19</c:f>
              <c:numCache>
                <c:formatCode>General</c:formatCode>
                <c:ptCount val="15"/>
                <c:pt idx="0">
                  <c:v>125208</c:v>
                </c:pt>
                <c:pt idx="1">
                  <c:v>119688</c:v>
                </c:pt>
                <c:pt idx="2">
                  <c:v>115328</c:v>
                </c:pt>
                <c:pt idx="3">
                  <c:v>114860</c:v>
                </c:pt>
                <c:pt idx="4">
                  <c:v>116274</c:v>
                </c:pt>
                <c:pt idx="5">
                  <c:v>118798</c:v>
                </c:pt>
                <c:pt idx="6">
                  <c:v>123597</c:v>
                </c:pt>
                <c:pt idx="7">
                  <c:v>126333</c:v>
                </c:pt>
                <c:pt idx="8">
                  <c:v>130118</c:v>
                </c:pt>
                <c:pt idx="9">
                  <c:v>128696</c:v>
                </c:pt>
                <c:pt idx="10">
                  <c:v>129310</c:v>
                </c:pt>
                <c:pt idx="11">
                  <c:v>138980</c:v>
                </c:pt>
                <c:pt idx="12">
                  <c:v>146601</c:v>
                </c:pt>
                <c:pt idx="13">
                  <c:v>158832</c:v>
                </c:pt>
                <c:pt idx="14">
                  <c:v>157557</c:v>
                </c:pt>
              </c:numCache>
            </c:numRef>
          </c:val>
          <c:smooth val="0"/>
          <c:extLst>
            <c:ext xmlns:c16="http://schemas.microsoft.com/office/drawing/2014/chart" uri="{C3380CC4-5D6E-409C-BE32-E72D297353CC}">
              <c16:uniqueId val="{00000000-A6AE-4044-B1AE-79022E12AF3E}"/>
            </c:ext>
          </c:extLst>
        </c:ser>
        <c:ser>
          <c:idx val="1"/>
          <c:order val="1"/>
          <c:tx>
            <c:strRef>
              <c:f>'Average UK House Prices'!$C$4</c:f>
              <c:strCache>
                <c:ptCount val="1"/>
                <c:pt idx="0">
                  <c:v>North West</c:v>
                </c:pt>
              </c:strCache>
            </c:strRef>
          </c:tx>
          <c:spPr>
            <a:ln w="28575" cap="rnd">
              <a:solidFill>
                <a:schemeClr val="accent2"/>
              </a:solidFill>
              <a:round/>
            </a:ln>
            <a:effectLst/>
          </c:spPr>
          <c:marker>
            <c:symbol val="none"/>
          </c:marker>
          <c:cat>
            <c:numRef>
              <c:f>'Average UK House Prices'!$A$5:$A$19</c:f>
              <c:numCache>
                <c:formatCode>mmm\-yy</c:formatCode>
                <c:ptCount val="15"/>
                <c:pt idx="0">
                  <c:v>40148</c:v>
                </c:pt>
                <c:pt idx="1">
                  <c:v>40513</c:v>
                </c:pt>
                <c:pt idx="2">
                  <c:v>40878</c:v>
                </c:pt>
                <c:pt idx="3">
                  <c:v>41244</c:v>
                </c:pt>
                <c:pt idx="4">
                  <c:v>41609</c:v>
                </c:pt>
                <c:pt idx="5">
                  <c:v>41974</c:v>
                </c:pt>
                <c:pt idx="6">
                  <c:v>42339</c:v>
                </c:pt>
                <c:pt idx="7">
                  <c:v>42705</c:v>
                </c:pt>
                <c:pt idx="8">
                  <c:v>43070</c:v>
                </c:pt>
                <c:pt idx="9">
                  <c:v>43435</c:v>
                </c:pt>
                <c:pt idx="10">
                  <c:v>43800</c:v>
                </c:pt>
                <c:pt idx="11">
                  <c:v>44166</c:v>
                </c:pt>
                <c:pt idx="12">
                  <c:v>44531</c:v>
                </c:pt>
                <c:pt idx="13">
                  <c:v>44896</c:v>
                </c:pt>
                <c:pt idx="14">
                  <c:v>45261</c:v>
                </c:pt>
              </c:numCache>
            </c:numRef>
          </c:cat>
          <c:val>
            <c:numRef>
              <c:f>'Average UK House Prices'!$C$5:$C$19</c:f>
              <c:numCache>
                <c:formatCode>General</c:formatCode>
                <c:ptCount val="15"/>
                <c:pt idx="0">
                  <c:v>135758</c:v>
                </c:pt>
                <c:pt idx="1">
                  <c:v>131347</c:v>
                </c:pt>
                <c:pt idx="2">
                  <c:v>128039</c:v>
                </c:pt>
                <c:pt idx="3">
                  <c:v>127862</c:v>
                </c:pt>
                <c:pt idx="4">
                  <c:v>131350</c:v>
                </c:pt>
                <c:pt idx="5">
                  <c:v>136688</c:v>
                </c:pt>
                <c:pt idx="6">
                  <c:v>142866</c:v>
                </c:pt>
                <c:pt idx="7">
                  <c:v>149560</c:v>
                </c:pt>
                <c:pt idx="8">
                  <c:v>158863</c:v>
                </c:pt>
                <c:pt idx="9">
                  <c:v>162769</c:v>
                </c:pt>
                <c:pt idx="10">
                  <c:v>165148</c:v>
                </c:pt>
                <c:pt idx="11">
                  <c:v>181696</c:v>
                </c:pt>
                <c:pt idx="12">
                  <c:v>197079</c:v>
                </c:pt>
                <c:pt idx="13">
                  <c:v>215846</c:v>
                </c:pt>
                <c:pt idx="14">
                  <c:v>218353</c:v>
                </c:pt>
              </c:numCache>
            </c:numRef>
          </c:val>
          <c:smooth val="0"/>
          <c:extLst>
            <c:ext xmlns:c16="http://schemas.microsoft.com/office/drawing/2014/chart" uri="{C3380CC4-5D6E-409C-BE32-E72D297353CC}">
              <c16:uniqueId val="{00000001-A6AE-4044-B1AE-79022E12AF3E}"/>
            </c:ext>
          </c:extLst>
        </c:ser>
        <c:ser>
          <c:idx val="2"/>
          <c:order val="2"/>
          <c:tx>
            <c:strRef>
              <c:f>'Average UK House Prices'!$D$4</c:f>
              <c:strCache>
                <c:ptCount val="1"/>
                <c:pt idx="0">
                  <c:v>Yorkshire and The Humber</c:v>
                </c:pt>
              </c:strCache>
            </c:strRef>
          </c:tx>
          <c:spPr>
            <a:ln w="28575" cap="rnd">
              <a:solidFill>
                <a:schemeClr val="accent3"/>
              </a:solidFill>
              <a:round/>
            </a:ln>
            <a:effectLst/>
          </c:spPr>
          <c:marker>
            <c:symbol val="none"/>
          </c:marker>
          <c:cat>
            <c:numRef>
              <c:f>'Average UK House Prices'!$A$5:$A$19</c:f>
              <c:numCache>
                <c:formatCode>mmm\-yy</c:formatCode>
                <c:ptCount val="15"/>
                <c:pt idx="0">
                  <c:v>40148</c:v>
                </c:pt>
                <c:pt idx="1">
                  <c:v>40513</c:v>
                </c:pt>
                <c:pt idx="2">
                  <c:v>40878</c:v>
                </c:pt>
                <c:pt idx="3">
                  <c:v>41244</c:v>
                </c:pt>
                <c:pt idx="4">
                  <c:v>41609</c:v>
                </c:pt>
                <c:pt idx="5">
                  <c:v>41974</c:v>
                </c:pt>
                <c:pt idx="6">
                  <c:v>42339</c:v>
                </c:pt>
                <c:pt idx="7">
                  <c:v>42705</c:v>
                </c:pt>
                <c:pt idx="8">
                  <c:v>43070</c:v>
                </c:pt>
                <c:pt idx="9">
                  <c:v>43435</c:v>
                </c:pt>
                <c:pt idx="10">
                  <c:v>43800</c:v>
                </c:pt>
                <c:pt idx="11">
                  <c:v>44166</c:v>
                </c:pt>
                <c:pt idx="12">
                  <c:v>44531</c:v>
                </c:pt>
                <c:pt idx="13">
                  <c:v>44896</c:v>
                </c:pt>
                <c:pt idx="14">
                  <c:v>45261</c:v>
                </c:pt>
              </c:numCache>
            </c:numRef>
          </c:cat>
          <c:val>
            <c:numRef>
              <c:f>'Average UK House Prices'!$D$5:$D$19</c:f>
              <c:numCache>
                <c:formatCode>General</c:formatCode>
                <c:ptCount val="15"/>
                <c:pt idx="0">
                  <c:v>135139</c:v>
                </c:pt>
                <c:pt idx="1">
                  <c:v>132685</c:v>
                </c:pt>
                <c:pt idx="2">
                  <c:v>129614</c:v>
                </c:pt>
                <c:pt idx="3">
                  <c:v>129701</c:v>
                </c:pt>
                <c:pt idx="4">
                  <c:v>133265</c:v>
                </c:pt>
                <c:pt idx="5">
                  <c:v>139199</c:v>
                </c:pt>
                <c:pt idx="6">
                  <c:v>145531</c:v>
                </c:pt>
                <c:pt idx="7">
                  <c:v>152583</c:v>
                </c:pt>
                <c:pt idx="8">
                  <c:v>158435</c:v>
                </c:pt>
                <c:pt idx="9">
                  <c:v>162130</c:v>
                </c:pt>
                <c:pt idx="10">
                  <c:v>165654</c:v>
                </c:pt>
                <c:pt idx="11">
                  <c:v>179316</c:v>
                </c:pt>
                <c:pt idx="12">
                  <c:v>192153</c:v>
                </c:pt>
                <c:pt idx="13">
                  <c:v>210042</c:v>
                </c:pt>
                <c:pt idx="14">
                  <c:v>207501</c:v>
                </c:pt>
              </c:numCache>
            </c:numRef>
          </c:val>
          <c:smooth val="0"/>
          <c:extLst>
            <c:ext xmlns:c16="http://schemas.microsoft.com/office/drawing/2014/chart" uri="{C3380CC4-5D6E-409C-BE32-E72D297353CC}">
              <c16:uniqueId val="{00000002-A6AE-4044-B1AE-79022E12AF3E}"/>
            </c:ext>
          </c:extLst>
        </c:ser>
        <c:ser>
          <c:idx val="3"/>
          <c:order val="3"/>
          <c:tx>
            <c:strRef>
              <c:f>'Average UK House Prices'!$E$4</c:f>
              <c:strCache>
                <c:ptCount val="1"/>
                <c:pt idx="0">
                  <c:v>East Midlands</c:v>
                </c:pt>
              </c:strCache>
            </c:strRef>
          </c:tx>
          <c:spPr>
            <a:ln w="28575" cap="rnd">
              <a:solidFill>
                <a:schemeClr val="accent4"/>
              </a:solidFill>
              <a:round/>
            </a:ln>
            <a:effectLst/>
          </c:spPr>
          <c:marker>
            <c:symbol val="none"/>
          </c:marker>
          <c:cat>
            <c:numRef>
              <c:f>'Average UK House Prices'!$A$5:$A$19</c:f>
              <c:numCache>
                <c:formatCode>mmm\-yy</c:formatCode>
                <c:ptCount val="15"/>
                <c:pt idx="0">
                  <c:v>40148</c:v>
                </c:pt>
                <c:pt idx="1">
                  <c:v>40513</c:v>
                </c:pt>
                <c:pt idx="2">
                  <c:v>40878</c:v>
                </c:pt>
                <c:pt idx="3">
                  <c:v>41244</c:v>
                </c:pt>
                <c:pt idx="4">
                  <c:v>41609</c:v>
                </c:pt>
                <c:pt idx="5">
                  <c:v>41974</c:v>
                </c:pt>
                <c:pt idx="6">
                  <c:v>42339</c:v>
                </c:pt>
                <c:pt idx="7">
                  <c:v>42705</c:v>
                </c:pt>
                <c:pt idx="8">
                  <c:v>43070</c:v>
                </c:pt>
                <c:pt idx="9">
                  <c:v>43435</c:v>
                </c:pt>
                <c:pt idx="10">
                  <c:v>43800</c:v>
                </c:pt>
                <c:pt idx="11">
                  <c:v>44166</c:v>
                </c:pt>
                <c:pt idx="12">
                  <c:v>44531</c:v>
                </c:pt>
                <c:pt idx="13">
                  <c:v>44896</c:v>
                </c:pt>
                <c:pt idx="14">
                  <c:v>45261</c:v>
                </c:pt>
              </c:numCache>
            </c:numRef>
          </c:cat>
          <c:val>
            <c:numRef>
              <c:f>'Average UK House Prices'!$E$5:$E$19</c:f>
              <c:numCache>
                <c:formatCode>General</c:formatCode>
                <c:ptCount val="15"/>
                <c:pt idx="0">
                  <c:v>140587</c:v>
                </c:pt>
                <c:pt idx="1">
                  <c:v>139103</c:v>
                </c:pt>
                <c:pt idx="2">
                  <c:v>138723</c:v>
                </c:pt>
                <c:pt idx="3">
                  <c:v>138977</c:v>
                </c:pt>
                <c:pt idx="4">
                  <c:v>145942</c:v>
                </c:pt>
                <c:pt idx="5">
                  <c:v>153904</c:v>
                </c:pt>
                <c:pt idx="6">
                  <c:v>165081</c:v>
                </c:pt>
                <c:pt idx="7">
                  <c:v>174665</c:v>
                </c:pt>
                <c:pt idx="8">
                  <c:v>184942</c:v>
                </c:pt>
                <c:pt idx="9">
                  <c:v>191694</c:v>
                </c:pt>
                <c:pt idx="10">
                  <c:v>194489</c:v>
                </c:pt>
                <c:pt idx="11">
                  <c:v>209567</c:v>
                </c:pt>
                <c:pt idx="12">
                  <c:v>228147</c:v>
                </c:pt>
                <c:pt idx="13">
                  <c:v>250883</c:v>
                </c:pt>
                <c:pt idx="14">
                  <c:v>248390</c:v>
                </c:pt>
              </c:numCache>
            </c:numRef>
          </c:val>
          <c:smooth val="0"/>
          <c:extLst>
            <c:ext xmlns:c16="http://schemas.microsoft.com/office/drawing/2014/chart" uri="{C3380CC4-5D6E-409C-BE32-E72D297353CC}">
              <c16:uniqueId val="{00000003-A6AE-4044-B1AE-79022E12AF3E}"/>
            </c:ext>
          </c:extLst>
        </c:ser>
        <c:ser>
          <c:idx val="4"/>
          <c:order val="4"/>
          <c:tx>
            <c:strRef>
              <c:f>'Average UK House Prices'!$F$4</c:f>
              <c:strCache>
                <c:ptCount val="1"/>
                <c:pt idx="0">
                  <c:v>West Midlands</c:v>
                </c:pt>
              </c:strCache>
            </c:strRef>
          </c:tx>
          <c:spPr>
            <a:ln w="28575" cap="rnd">
              <a:solidFill>
                <a:schemeClr val="accent5"/>
              </a:solidFill>
              <a:round/>
            </a:ln>
            <a:effectLst/>
          </c:spPr>
          <c:marker>
            <c:symbol val="none"/>
          </c:marker>
          <c:cat>
            <c:numRef>
              <c:f>'Average UK House Prices'!$A$5:$A$19</c:f>
              <c:numCache>
                <c:formatCode>mmm\-yy</c:formatCode>
                <c:ptCount val="15"/>
                <c:pt idx="0">
                  <c:v>40148</c:v>
                </c:pt>
                <c:pt idx="1">
                  <c:v>40513</c:v>
                </c:pt>
                <c:pt idx="2">
                  <c:v>40878</c:v>
                </c:pt>
                <c:pt idx="3">
                  <c:v>41244</c:v>
                </c:pt>
                <c:pt idx="4">
                  <c:v>41609</c:v>
                </c:pt>
                <c:pt idx="5">
                  <c:v>41974</c:v>
                </c:pt>
                <c:pt idx="6">
                  <c:v>42339</c:v>
                </c:pt>
                <c:pt idx="7">
                  <c:v>42705</c:v>
                </c:pt>
                <c:pt idx="8">
                  <c:v>43070</c:v>
                </c:pt>
                <c:pt idx="9">
                  <c:v>43435</c:v>
                </c:pt>
                <c:pt idx="10">
                  <c:v>43800</c:v>
                </c:pt>
                <c:pt idx="11">
                  <c:v>44166</c:v>
                </c:pt>
                <c:pt idx="12">
                  <c:v>44531</c:v>
                </c:pt>
                <c:pt idx="13">
                  <c:v>44896</c:v>
                </c:pt>
                <c:pt idx="14">
                  <c:v>45261</c:v>
                </c:pt>
              </c:numCache>
            </c:numRef>
          </c:cat>
          <c:val>
            <c:numRef>
              <c:f>'Average UK House Prices'!$F$5:$F$19</c:f>
              <c:numCache>
                <c:formatCode>General</c:formatCode>
                <c:ptCount val="15"/>
                <c:pt idx="0">
                  <c:v>148354</c:v>
                </c:pt>
                <c:pt idx="1">
                  <c:v>148525</c:v>
                </c:pt>
                <c:pt idx="2">
                  <c:v>143628</c:v>
                </c:pt>
                <c:pt idx="3">
                  <c:v>147386</c:v>
                </c:pt>
                <c:pt idx="4">
                  <c:v>152008</c:v>
                </c:pt>
                <c:pt idx="5">
                  <c:v>160267</c:v>
                </c:pt>
                <c:pt idx="6">
                  <c:v>169286</c:v>
                </c:pt>
                <c:pt idx="7">
                  <c:v>179668</c:v>
                </c:pt>
                <c:pt idx="8">
                  <c:v>190466</c:v>
                </c:pt>
                <c:pt idx="9">
                  <c:v>198469</c:v>
                </c:pt>
                <c:pt idx="10">
                  <c:v>198301</c:v>
                </c:pt>
                <c:pt idx="11">
                  <c:v>213578</c:v>
                </c:pt>
                <c:pt idx="12">
                  <c:v>231387</c:v>
                </c:pt>
                <c:pt idx="13">
                  <c:v>251899</c:v>
                </c:pt>
                <c:pt idx="14">
                  <c:v>252532</c:v>
                </c:pt>
              </c:numCache>
            </c:numRef>
          </c:val>
          <c:smooth val="0"/>
          <c:extLst>
            <c:ext xmlns:c16="http://schemas.microsoft.com/office/drawing/2014/chart" uri="{C3380CC4-5D6E-409C-BE32-E72D297353CC}">
              <c16:uniqueId val="{00000004-A6AE-4044-B1AE-79022E12AF3E}"/>
            </c:ext>
          </c:extLst>
        </c:ser>
        <c:ser>
          <c:idx val="5"/>
          <c:order val="5"/>
          <c:tx>
            <c:strRef>
              <c:f>'Average UK House Prices'!$G$4</c:f>
              <c:strCache>
                <c:ptCount val="1"/>
                <c:pt idx="0">
                  <c:v>East</c:v>
                </c:pt>
              </c:strCache>
            </c:strRef>
          </c:tx>
          <c:spPr>
            <a:ln w="28575" cap="rnd">
              <a:solidFill>
                <a:schemeClr val="accent6"/>
              </a:solidFill>
              <a:round/>
            </a:ln>
            <a:effectLst/>
          </c:spPr>
          <c:marker>
            <c:symbol val="none"/>
          </c:marker>
          <c:cat>
            <c:numRef>
              <c:f>'Average UK House Prices'!$A$5:$A$19</c:f>
              <c:numCache>
                <c:formatCode>mmm\-yy</c:formatCode>
                <c:ptCount val="15"/>
                <c:pt idx="0">
                  <c:v>40148</c:v>
                </c:pt>
                <c:pt idx="1">
                  <c:v>40513</c:v>
                </c:pt>
                <c:pt idx="2">
                  <c:v>40878</c:v>
                </c:pt>
                <c:pt idx="3">
                  <c:v>41244</c:v>
                </c:pt>
                <c:pt idx="4">
                  <c:v>41609</c:v>
                </c:pt>
                <c:pt idx="5">
                  <c:v>41974</c:v>
                </c:pt>
                <c:pt idx="6">
                  <c:v>42339</c:v>
                </c:pt>
                <c:pt idx="7">
                  <c:v>42705</c:v>
                </c:pt>
                <c:pt idx="8">
                  <c:v>43070</c:v>
                </c:pt>
                <c:pt idx="9">
                  <c:v>43435</c:v>
                </c:pt>
                <c:pt idx="10">
                  <c:v>43800</c:v>
                </c:pt>
                <c:pt idx="11">
                  <c:v>44166</c:v>
                </c:pt>
                <c:pt idx="12">
                  <c:v>44531</c:v>
                </c:pt>
                <c:pt idx="13">
                  <c:v>44896</c:v>
                </c:pt>
                <c:pt idx="14">
                  <c:v>45261</c:v>
                </c:pt>
              </c:numCache>
            </c:numRef>
          </c:cat>
          <c:val>
            <c:numRef>
              <c:f>'Average UK House Prices'!$G$5:$G$19</c:f>
              <c:numCache>
                <c:formatCode>General</c:formatCode>
                <c:ptCount val="15"/>
                <c:pt idx="0">
                  <c:v>185387</c:v>
                </c:pt>
                <c:pt idx="1">
                  <c:v>190404</c:v>
                </c:pt>
                <c:pt idx="2">
                  <c:v>190795</c:v>
                </c:pt>
                <c:pt idx="3">
                  <c:v>194059</c:v>
                </c:pt>
                <c:pt idx="4">
                  <c:v>207270</c:v>
                </c:pt>
                <c:pt idx="5">
                  <c:v>227176</c:v>
                </c:pt>
                <c:pt idx="6">
                  <c:v>252915</c:v>
                </c:pt>
                <c:pt idx="7">
                  <c:v>275945</c:v>
                </c:pt>
                <c:pt idx="8">
                  <c:v>289022</c:v>
                </c:pt>
                <c:pt idx="9">
                  <c:v>290870</c:v>
                </c:pt>
                <c:pt idx="10">
                  <c:v>290569</c:v>
                </c:pt>
                <c:pt idx="11">
                  <c:v>303983</c:v>
                </c:pt>
                <c:pt idx="12">
                  <c:v>331083</c:v>
                </c:pt>
                <c:pt idx="13">
                  <c:v>356039</c:v>
                </c:pt>
                <c:pt idx="14">
                  <c:v>342489</c:v>
                </c:pt>
              </c:numCache>
            </c:numRef>
          </c:val>
          <c:smooth val="0"/>
          <c:extLst>
            <c:ext xmlns:c16="http://schemas.microsoft.com/office/drawing/2014/chart" uri="{C3380CC4-5D6E-409C-BE32-E72D297353CC}">
              <c16:uniqueId val="{00000005-A6AE-4044-B1AE-79022E12AF3E}"/>
            </c:ext>
          </c:extLst>
        </c:ser>
        <c:ser>
          <c:idx val="6"/>
          <c:order val="6"/>
          <c:tx>
            <c:strRef>
              <c:f>'Average UK House Prices'!$H$4</c:f>
              <c:strCache>
                <c:ptCount val="1"/>
                <c:pt idx="0">
                  <c:v>London</c:v>
                </c:pt>
              </c:strCache>
            </c:strRef>
          </c:tx>
          <c:spPr>
            <a:ln w="28575" cap="rnd">
              <a:solidFill>
                <a:schemeClr val="accent1">
                  <a:lumMod val="60000"/>
                </a:schemeClr>
              </a:solidFill>
              <a:round/>
            </a:ln>
            <a:effectLst/>
          </c:spPr>
          <c:marker>
            <c:symbol val="none"/>
          </c:marker>
          <c:cat>
            <c:numRef>
              <c:f>'Average UK House Prices'!$A$5:$A$19</c:f>
              <c:numCache>
                <c:formatCode>mmm\-yy</c:formatCode>
                <c:ptCount val="15"/>
                <c:pt idx="0">
                  <c:v>40148</c:v>
                </c:pt>
                <c:pt idx="1">
                  <c:v>40513</c:v>
                </c:pt>
                <c:pt idx="2">
                  <c:v>40878</c:v>
                </c:pt>
                <c:pt idx="3">
                  <c:v>41244</c:v>
                </c:pt>
                <c:pt idx="4">
                  <c:v>41609</c:v>
                </c:pt>
                <c:pt idx="5">
                  <c:v>41974</c:v>
                </c:pt>
                <c:pt idx="6">
                  <c:v>42339</c:v>
                </c:pt>
                <c:pt idx="7">
                  <c:v>42705</c:v>
                </c:pt>
                <c:pt idx="8">
                  <c:v>43070</c:v>
                </c:pt>
                <c:pt idx="9">
                  <c:v>43435</c:v>
                </c:pt>
                <c:pt idx="10">
                  <c:v>43800</c:v>
                </c:pt>
                <c:pt idx="11">
                  <c:v>44166</c:v>
                </c:pt>
                <c:pt idx="12">
                  <c:v>44531</c:v>
                </c:pt>
                <c:pt idx="13">
                  <c:v>44896</c:v>
                </c:pt>
                <c:pt idx="14">
                  <c:v>45261</c:v>
                </c:pt>
              </c:numCache>
            </c:numRef>
          </c:cat>
          <c:val>
            <c:numRef>
              <c:f>'Average UK House Prices'!$H$5:$H$19</c:f>
              <c:numCache>
                <c:formatCode>General</c:formatCode>
                <c:ptCount val="15"/>
                <c:pt idx="0">
                  <c:v>270118</c:v>
                </c:pt>
                <c:pt idx="1">
                  <c:v>285353</c:v>
                </c:pt>
                <c:pt idx="2">
                  <c:v>292284</c:v>
                </c:pt>
                <c:pt idx="3">
                  <c:v>313744</c:v>
                </c:pt>
                <c:pt idx="4">
                  <c:v>352028</c:v>
                </c:pt>
                <c:pt idx="5">
                  <c:v>402898</c:v>
                </c:pt>
                <c:pt idx="6">
                  <c:v>450053</c:v>
                </c:pt>
                <c:pt idx="7">
                  <c:v>472374</c:v>
                </c:pt>
                <c:pt idx="8">
                  <c:v>476848</c:v>
                </c:pt>
                <c:pt idx="9">
                  <c:v>473252</c:v>
                </c:pt>
                <c:pt idx="10">
                  <c:v>479153</c:v>
                </c:pt>
                <c:pt idx="11">
                  <c:v>494193</c:v>
                </c:pt>
                <c:pt idx="12">
                  <c:v>509111</c:v>
                </c:pt>
                <c:pt idx="13">
                  <c:v>533633</c:v>
                </c:pt>
                <c:pt idx="14">
                  <c:v>508037</c:v>
                </c:pt>
              </c:numCache>
            </c:numRef>
          </c:val>
          <c:smooth val="0"/>
          <c:extLst>
            <c:ext xmlns:c16="http://schemas.microsoft.com/office/drawing/2014/chart" uri="{C3380CC4-5D6E-409C-BE32-E72D297353CC}">
              <c16:uniqueId val="{00000006-A6AE-4044-B1AE-79022E12AF3E}"/>
            </c:ext>
          </c:extLst>
        </c:ser>
        <c:ser>
          <c:idx val="7"/>
          <c:order val="7"/>
          <c:tx>
            <c:strRef>
              <c:f>'Average UK House Prices'!$I$4</c:f>
              <c:strCache>
                <c:ptCount val="1"/>
                <c:pt idx="0">
                  <c:v>South East</c:v>
                </c:pt>
              </c:strCache>
            </c:strRef>
          </c:tx>
          <c:spPr>
            <a:ln w="28575" cap="rnd">
              <a:solidFill>
                <a:schemeClr val="accent2">
                  <a:lumMod val="60000"/>
                </a:schemeClr>
              </a:solidFill>
              <a:round/>
            </a:ln>
            <a:effectLst/>
          </c:spPr>
          <c:marker>
            <c:symbol val="none"/>
          </c:marker>
          <c:cat>
            <c:numRef>
              <c:f>'Average UK House Prices'!$A$5:$A$19</c:f>
              <c:numCache>
                <c:formatCode>mmm\-yy</c:formatCode>
                <c:ptCount val="15"/>
                <c:pt idx="0">
                  <c:v>40148</c:v>
                </c:pt>
                <c:pt idx="1">
                  <c:v>40513</c:v>
                </c:pt>
                <c:pt idx="2">
                  <c:v>40878</c:v>
                </c:pt>
                <c:pt idx="3">
                  <c:v>41244</c:v>
                </c:pt>
                <c:pt idx="4">
                  <c:v>41609</c:v>
                </c:pt>
                <c:pt idx="5">
                  <c:v>41974</c:v>
                </c:pt>
                <c:pt idx="6">
                  <c:v>42339</c:v>
                </c:pt>
                <c:pt idx="7">
                  <c:v>42705</c:v>
                </c:pt>
                <c:pt idx="8">
                  <c:v>43070</c:v>
                </c:pt>
                <c:pt idx="9">
                  <c:v>43435</c:v>
                </c:pt>
                <c:pt idx="10">
                  <c:v>43800</c:v>
                </c:pt>
                <c:pt idx="11">
                  <c:v>44166</c:v>
                </c:pt>
                <c:pt idx="12">
                  <c:v>44531</c:v>
                </c:pt>
                <c:pt idx="13">
                  <c:v>44896</c:v>
                </c:pt>
                <c:pt idx="14">
                  <c:v>45261</c:v>
                </c:pt>
              </c:numCache>
            </c:numRef>
          </c:cat>
          <c:val>
            <c:numRef>
              <c:f>'Average UK House Prices'!$I$5:$I$19</c:f>
              <c:numCache>
                <c:formatCode>General</c:formatCode>
                <c:ptCount val="15"/>
                <c:pt idx="0">
                  <c:v>211679</c:v>
                </c:pt>
                <c:pt idx="1">
                  <c:v>218657</c:v>
                </c:pt>
                <c:pt idx="2">
                  <c:v>219371</c:v>
                </c:pt>
                <c:pt idx="3">
                  <c:v>225865</c:v>
                </c:pt>
                <c:pt idx="4">
                  <c:v>238975</c:v>
                </c:pt>
                <c:pt idx="5">
                  <c:v>264217</c:v>
                </c:pt>
                <c:pt idx="6">
                  <c:v>291297</c:v>
                </c:pt>
                <c:pt idx="7">
                  <c:v>309185</c:v>
                </c:pt>
                <c:pt idx="8">
                  <c:v>320733</c:v>
                </c:pt>
                <c:pt idx="9">
                  <c:v>321118</c:v>
                </c:pt>
                <c:pt idx="10">
                  <c:v>321278</c:v>
                </c:pt>
                <c:pt idx="11">
                  <c:v>337686</c:v>
                </c:pt>
                <c:pt idx="12">
                  <c:v>367239</c:v>
                </c:pt>
                <c:pt idx="13">
                  <c:v>395428</c:v>
                </c:pt>
                <c:pt idx="14">
                  <c:v>377162</c:v>
                </c:pt>
              </c:numCache>
            </c:numRef>
          </c:val>
          <c:smooth val="0"/>
          <c:extLst>
            <c:ext xmlns:c16="http://schemas.microsoft.com/office/drawing/2014/chart" uri="{C3380CC4-5D6E-409C-BE32-E72D297353CC}">
              <c16:uniqueId val="{00000007-A6AE-4044-B1AE-79022E12AF3E}"/>
            </c:ext>
          </c:extLst>
        </c:ser>
        <c:ser>
          <c:idx val="8"/>
          <c:order val="8"/>
          <c:tx>
            <c:strRef>
              <c:f>'Average UK House Prices'!$J$4</c:f>
              <c:strCache>
                <c:ptCount val="1"/>
                <c:pt idx="0">
                  <c:v>South West</c:v>
                </c:pt>
              </c:strCache>
            </c:strRef>
          </c:tx>
          <c:spPr>
            <a:ln w="28575" cap="rnd">
              <a:solidFill>
                <a:schemeClr val="accent3">
                  <a:lumMod val="60000"/>
                </a:schemeClr>
              </a:solidFill>
              <a:round/>
            </a:ln>
            <a:effectLst/>
          </c:spPr>
          <c:marker>
            <c:symbol val="none"/>
          </c:marker>
          <c:cat>
            <c:numRef>
              <c:f>'Average UK House Prices'!$A$5:$A$19</c:f>
              <c:numCache>
                <c:formatCode>mmm\-yy</c:formatCode>
                <c:ptCount val="15"/>
                <c:pt idx="0">
                  <c:v>40148</c:v>
                </c:pt>
                <c:pt idx="1">
                  <c:v>40513</c:v>
                </c:pt>
                <c:pt idx="2">
                  <c:v>40878</c:v>
                </c:pt>
                <c:pt idx="3">
                  <c:v>41244</c:v>
                </c:pt>
                <c:pt idx="4">
                  <c:v>41609</c:v>
                </c:pt>
                <c:pt idx="5">
                  <c:v>41974</c:v>
                </c:pt>
                <c:pt idx="6">
                  <c:v>42339</c:v>
                </c:pt>
                <c:pt idx="7">
                  <c:v>42705</c:v>
                </c:pt>
                <c:pt idx="8">
                  <c:v>43070</c:v>
                </c:pt>
                <c:pt idx="9">
                  <c:v>43435</c:v>
                </c:pt>
                <c:pt idx="10">
                  <c:v>43800</c:v>
                </c:pt>
                <c:pt idx="11">
                  <c:v>44166</c:v>
                </c:pt>
                <c:pt idx="12">
                  <c:v>44531</c:v>
                </c:pt>
                <c:pt idx="13">
                  <c:v>44896</c:v>
                </c:pt>
                <c:pt idx="14">
                  <c:v>45261</c:v>
                </c:pt>
              </c:numCache>
            </c:numRef>
          </c:cat>
          <c:val>
            <c:numRef>
              <c:f>'Average UK House Prices'!$J$5:$J$19</c:f>
              <c:numCache>
                <c:formatCode>General</c:formatCode>
                <c:ptCount val="15"/>
                <c:pt idx="0">
                  <c:v>186816</c:v>
                </c:pt>
                <c:pt idx="1">
                  <c:v>189735</c:v>
                </c:pt>
                <c:pt idx="2">
                  <c:v>187426</c:v>
                </c:pt>
                <c:pt idx="3">
                  <c:v>187901</c:v>
                </c:pt>
                <c:pt idx="4">
                  <c:v>198613</c:v>
                </c:pt>
                <c:pt idx="5">
                  <c:v>211576</c:v>
                </c:pt>
                <c:pt idx="6">
                  <c:v>226855</c:v>
                </c:pt>
                <c:pt idx="7">
                  <c:v>236288</c:v>
                </c:pt>
                <c:pt idx="8">
                  <c:v>249309</c:v>
                </c:pt>
                <c:pt idx="9">
                  <c:v>256577</c:v>
                </c:pt>
                <c:pt idx="10">
                  <c:v>256349</c:v>
                </c:pt>
                <c:pt idx="11">
                  <c:v>276477</c:v>
                </c:pt>
                <c:pt idx="12">
                  <c:v>303461</c:v>
                </c:pt>
                <c:pt idx="13">
                  <c:v>326171</c:v>
                </c:pt>
                <c:pt idx="14">
                  <c:v>318966</c:v>
                </c:pt>
              </c:numCache>
            </c:numRef>
          </c:val>
          <c:smooth val="0"/>
          <c:extLst>
            <c:ext xmlns:c16="http://schemas.microsoft.com/office/drawing/2014/chart" uri="{C3380CC4-5D6E-409C-BE32-E72D297353CC}">
              <c16:uniqueId val="{00000008-A6AE-4044-B1AE-79022E12AF3E}"/>
            </c:ext>
          </c:extLst>
        </c:ser>
        <c:dLbls>
          <c:showLegendKey val="0"/>
          <c:showVal val="0"/>
          <c:showCatName val="0"/>
          <c:showSerName val="0"/>
          <c:showPercent val="0"/>
          <c:showBubbleSize val="0"/>
        </c:dLbls>
        <c:smooth val="0"/>
        <c:axId val="82881151"/>
        <c:axId val="89730511"/>
      </c:lineChart>
      <c:dateAx>
        <c:axId val="8288115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730511"/>
        <c:crosses val="autoZero"/>
        <c:auto val="1"/>
        <c:lblOffset val="100"/>
        <c:baseTimeUnit val="years"/>
      </c:dateAx>
      <c:valAx>
        <c:axId val="897305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Average House Price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8811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300"/>
              <a:t>Coventry Affordable Housing Completions, 1991-2023</a:t>
            </a:r>
          </a:p>
          <a:p>
            <a:pPr>
              <a:defRPr/>
            </a:pPr>
            <a:endParaRPr lang="en-US"/>
          </a:p>
        </c:rich>
      </c:tx>
      <c:layout>
        <c:manualLayout>
          <c:xMode val="edge"/>
          <c:yMode val="edge"/>
          <c:x val="0.12963888888888891"/>
          <c:y val="5.555555555555555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'Affordable Supply'!$A$11</c:f>
              <c:strCache>
                <c:ptCount val="1"/>
                <c:pt idx="0">
                  <c:v>Social rent</c:v>
                </c:pt>
              </c:strCache>
            </c:strRef>
          </c:tx>
          <c:spPr>
            <a:solidFill>
              <a:schemeClr val="accent1"/>
            </a:solidFill>
            <a:ln>
              <a:noFill/>
            </a:ln>
            <a:effectLst/>
          </c:spPr>
          <c:invertIfNegative val="0"/>
          <c:cat>
            <c:strRef>
              <c:f>'Affordable Supply'!$B$10:$AG$10</c:f>
              <c:strCache>
                <c:ptCount val="32"/>
                <c:pt idx="0">
                  <c:v>1991-92</c:v>
                </c:pt>
                <c:pt idx="1">
                  <c:v>1992-93</c:v>
                </c:pt>
                <c:pt idx="2">
                  <c:v>1993-94</c:v>
                </c:pt>
                <c:pt idx="3">
                  <c:v>1994-95</c:v>
                </c:pt>
                <c:pt idx="4">
                  <c:v>1995-96</c:v>
                </c:pt>
                <c:pt idx="5">
                  <c:v>1996-97</c:v>
                </c:pt>
                <c:pt idx="6">
                  <c:v>1997-98</c:v>
                </c:pt>
                <c:pt idx="7">
                  <c:v>1998-99</c:v>
                </c:pt>
                <c:pt idx="8">
                  <c:v>1999-00</c:v>
                </c:pt>
                <c:pt idx="9">
                  <c:v>2000-01</c:v>
                </c:pt>
                <c:pt idx="10">
                  <c:v>2001-02</c:v>
                </c:pt>
                <c:pt idx="11">
                  <c:v>2002-03</c:v>
                </c:pt>
                <c:pt idx="12">
                  <c:v>2003-04</c:v>
                </c:pt>
                <c:pt idx="13">
                  <c:v>2004-05</c:v>
                </c:pt>
                <c:pt idx="14">
                  <c:v>2005-06</c:v>
                </c:pt>
                <c:pt idx="15">
                  <c:v>2006-07</c:v>
                </c:pt>
                <c:pt idx="16">
                  <c:v>2007-08</c:v>
                </c:pt>
                <c:pt idx="17">
                  <c:v>2008-09</c:v>
                </c:pt>
                <c:pt idx="18">
                  <c:v>2009-10</c:v>
                </c:pt>
                <c:pt idx="19">
                  <c:v>2010-11</c:v>
                </c:pt>
                <c:pt idx="20">
                  <c:v>2011-12</c:v>
                </c:pt>
                <c:pt idx="21">
                  <c:v>2012-13</c:v>
                </c:pt>
                <c:pt idx="22">
                  <c:v>2013-14</c:v>
                </c:pt>
                <c:pt idx="23">
                  <c:v>2014-15</c:v>
                </c:pt>
                <c:pt idx="24">
                  <c:v>2015-16</c:v>
                </c:pt>
                <c:pt idx="25">
                  <c:v>2016-17</c:v>
                </c:pt>
                <c:pt idx="26">
                  <c:v>2017-18</c:v>
                </c:pt>
                <c:pt idx="27">
                  <c:v>2018-19</c:v>
                </c:pt>
                <c:pt idx="28">
                  <c:v>2019-20</c:v>
                </c:pt>
                <c:pt idx="29">
                  <c:v>2020-21</c:v>
                </c:pt>
                <c:pt idx="30">
                  <c:v>2021-22</c:v>
                </c:pt>
                <c:pt idx="31">
                  <c:v>2022-23</c:v>
                </c:pt>
              </c:strCache>
            </c:strRef>
          </c:cat>
          <c:val>
            <c:numRef>
              <c:f>'Affordable Supply'!$B$11:$AG$11</c:f>
              <c:numCache>
                <c:formatCode>#,##0</c:formatCode>
                <c:ptCount val="32"/>
                <c:pt idx="0">
                  <c:v>102</c:v>
                </c:pt>
                <c:pt idx="1">
                  <c:v>231</c:v>
                </c:pt>
                <c:pt idx="2">
                  <c:v>378</c:v>
                </c:pt>
                <c:pt idx="3">
                  <c:v>271</c:v>
                </c:pt>
                <c:pt idx="4">
                  <c:v>203</c:v>
                </c:pt>
                <c:pt idx="5">
                  <c:v>86</c:v>
                </c:pt>
                <c:pt idx="6">
                  <c:v>127</c:v>
                </c:pt>
                <c:pt idx="7">
                  <c:v>193</c:v>
                </c:pt>
                <c:pt idx="8">
                  <c:v>190</c:v>
                </c:pt>
                <c:pt idx="9">
                  <c:v>99</c:v>
                </c:pt>
                <c:pt idx="10">
                  <c:v>76</c:v>
                </c:pt>
                <c:pt idx="11">
                  <c:v>218</c:v>
                </c:pt>
                <c:pt idx="12">
                  <c:v>98</c:v>
                </c:pt>
                <c:pt idx="13">
                  <c:v>131</c:v>
                </c:pt>
                <c:pt idx="14">
                  <c:v>122</c:v>
                </c:pt>
                <c:pt idx="15">
                  <c:v>85</c:v>
                </c:pt>
                <c:pt idx="16">
                  <c:v>291</c:v>
                </c:pt>
                <c:pt idx="17">
                  <c:v>134</c:v>
                </c:pt>
                <c:pt idx="18">
                  <c:v>238</c:v>
                </c:pt>
                <c:pt idx="19">
                  <c:v>150</c:v>
                </c:pt>
                <c:pt idx="20">
                  <c:v>201</c:v>
                </c:pt>
                <c:pt idx="21">
                  <c:v>94</c:v>
                </c:pt>
                <c:pt idx="22">
                  <c:v>75</c:v>
                </c:pt>
                <c:pt idx="23">
                  <c:v>25</c:v>
                </c:pt>
                <c:pt idx="24">
                  <c:v>68</c:v>
                </c:pt>
                <c:pt idx="25">
                  <c:v>72</c:v>
                </c:pt>
                <c:pt idx="26">
                  <c:v>89</c:v>
                </c:pt>
                <c:pt idx="27">
                  <c:v>27</c:v>
                </c:pt>
                <c:pt idx="28">
                  <c:v>15</c:v>
                </c:pt>
                <c:pt idx="30">
                  <c:v>36</c:v>
                </c:pt>
                <c:pt idx="31">
                  <c:v>31</c:v>
                </c:pt>
              </c:numCache>
            </c:numRef>
          </c:val>
          <c:extLst>
            <c:ext xmlns:c16="http://schemas.microsoft.com/office/drawing/2014/chart" uri="{C3380CC4-5D6E-409C-BE32-E72D297353CC}">
              <c16:uniqueId val="{00000000-CB43-4021-83F1-B9118417FDBF}"/>
            </c:ext>
          </c:extLst>
        </c:ser>
        <c:ser>
          <c:idx val="1"/>
          <c:order val="1"/>
          <c:tx>
            <c:strRef>
              <c:f>'Affordable Supply'!$A$12</c:f>
              <c:strCache>
                <c:ptCount val="1"/>
                <c:pt idx="0">
                  <c:v>Affordable rent</c:v>
                </c:pt>
              </c:strCache>
            </c:strRef>
          </c:tx>
          <c:spPr>
            <a:solidFill>
              <a:schemeClr val="accent2"/>
            </a:solidFill>
            <a:ln>
              <a:noFill/>
            </a:ln>
            <a:effectLst/>
          </c:spPr>
          <c:invertIfNegative val="0"/>
          <c:cat>
            <c:strRef>
              <c:f>'Affordable Supply'!$B$10:$AG$10</c:f>
              <c:strCache>
                <c:ptCount val="32"/>
                <c:pt idx="0">
                  <c:v>1991-92</c:v>
                </c:pt>
                <c:pt idx="1">
                  <c:v>1992-93</c:v>
                </c:pt>
                <c:pt idx="2">
                  <c:v>1993-94</c:v>
                </c:pt>
                <c:pt idx="3">
                  <c:v>1994-95</c:v>
                </c:pt>
                <c:pt idx="4">
                  <c:v>1995-96</c:v>
                </c:pt>
                <c:pt idx="5">
                  <c:v>1996-97</c:v>
                </c:pt>
                <c:pt idx="6">
                  <c:v>1997-98</c:v>
                </c:pt>
                <c:pt idx="7">
                  <c:v>1998-99</c:v>
                </c:pt>
                <c:pt idx="8">
                  <c:v>1999-00</c:v>
                </c:pt>
                <c:pt idx="9">
                  <c:v>2000-01</c:v>
                </c:pt>
                <c:pt idx="10">
                  <c:v>2001-02</c:v>
                </c:pt>
                <c:pt idx="11">
                  <c:v>2002-03</c:v>
                </c:pt>
                <c:pt idx="12">
                  <c:v>2003-04</c:v>
                </c:pt>
                <c:pt idx="13">
                  <c:v>2004-05</c:v>
                </c:pt>
                <c:pt idx="14">
                  <c:v>2005-06</c:v>
                </c:pt>
                <c:pt idx="15">
                  <c:v>2006-07</c:v>
                </c:pt>
                <c:pt idx="16">
                  <c:v>2007-08</c:v>
                </c:pt>
                <c:pt idx="17">
                  <c:v>2008-09</c:v>
                </c:pt>
                <c:pt idx="18">
                  <c:v>2009-10</c:v>
                </c:pt>
                <c:pt idx="19">
                  <c:v>2010-11</c:v>
                </c:pt>
                <c:pt idx="20">
                  <c:v>2011-12</c:v>
                </c:pt>
                <c:pt idx="21">
                  <c:v>2012-13</c:v>
                </c:pt>
                <c:pt idx="22">
                  <c:v>2013-14</c:v>
                </c:pt>
                <c:pt idx="23">
                  <c:v>2014-15</c:v>
                </c:pt>
                <c:pt idx="24">
                  <c:v>2015-16</c:v>
                </c:pt>
                <c:pt idx="25">
                  <c:v>2016-17</c:v>
                </c:pt>
                <c:pt idx="26">
                  <c:v>2017-18</c:v>
                </c:pt>
                <c:pt idx="27">
                  <c:v>2018-19</c:v>
                </c:pt>
                <c:pt idx="28">
                  <c:v>2019-20</c:v>
                </c:pt>
                <c:pt idx="29">
                  <c:v>2020-21</c:v>
                </c:pt>
                <c:pt idx="30">
                  <c:v>2021-22</c:v>
                </c:pt>
                <c:pt idx="31">
                  <c:v>2022-23</c:v>
                </c:pt>
              </c:strCache>
            </c:strRef>
          </c:cat>
          <c:val>
            <c:numRef>
              <c:f>'Affordable Supply'!$B$12:$AG$12</c:f>
              <c:numCache>
                <c:formatCode>#,##0</c:formatCode>
                <c:ptCount val="32"/>
                <c:pt idx="21">
                  <c:v>148</c:v>
                </c:pt>
                <c:pt idx="22">
                  <c:v>126</c:v>
                </c:pt>
                <c:pt idx="23">
                  <c:v>278</c:v>
                </c:pt>
                <c:pt idx="24">
                  <c:v>45</c:v>
                </c:pt>
                <c:pt idx="25">
                  <c:v>159</c:v>
                </c:pt>
                <c:pt idx="26">
                  <c:v>79</c:v>
                </c:pt>
                <c:pt idx="27">
                  <c:v>246</c:v>
                </c:pt>
                <c:pt idx="28">
                  <c:v>111</c:v>
                </c:pt>
                <c:pt idx="29">
                  <c:v>154</c:v>
                </c:pt>
                <c:pt idx="30">
                  <c:v>110</c:v>
                </c:pt>
                <c:pt idx="31">
                  <c:v>38</c:v>
                </c:pt>
              </c:numCache>
            </c:numRef>
          </c:val>
          <c:extLst>
            <c:ext xmlns:c16="http://schemas.microsoft.com/office/drawing/2014/chart" uri="{C3380CC4-5D6E-409C-BE32-E72D297353CC}">
              <c16:uniqueId val="{00000001-CB43-4021-83F1-B9118417FDBF}"/>
            </c:ext>
          </c:extLst>
        </c:ser>
        <c:ser>
          <c:idx val="2"/>
          <c:order val="2"/>
          <c:tx>
            <c:strRef>
              <c:f>'Affordable Supply'!$A$13</c:f>
              <c:strCache>
                <c:ptCount val="1"/>
                <c:pt idx="0">
                  <c:v>Shared ownership</c:v>
                </c:pt>
              </c:strCache>
            </c:strRef>
          </c:tx>
          <c:spPr>
            <a:solidFill>
              <a:schemeClr val="accent3"/>
            </a:solidFill>
            <a:ln>
              <a:noFill/>
            </a:ln>
            <a:effectLst/>
          </c:spPr>
          <c:invertIfNegative val="0"/>
          <c:cat>
            <c:strRef>
              <c:f>'Affordable Supply'!$B$10:$AG$10</c:f>
              <c:strCache>
                <c:ptCount val="32"/>
                <c:pt idx="0">
                  <c:v>1991-92</c:v>
                </c:pt>
                <c:pt idx="1">
                  <c:v>1992-93</c:v>
                </c:pt>
                <c:pt idx="2">
                  <c:v>1993-94</c:v>
                </c:pt>
                <c:pt idx="3">
                  <c:v>1994-95</c:v>
                </c:pt>
                <c:pt idx="4">
                  <c:v>1995-96</c:v>
                </c:pt>
                <c:pt idx="5">
                  <c:v>1996-97</c:v>
                </c:pt>
                <c:pt idx="6">
                  <c:v>1997-98</c:v>
                </c:pt>
                <c:pt idx="7">
                  <c:v>1998-99</c:v>
                </c:pt>
                <c:pt idx="8">
                  <c:v>1999-00</c:v>
                </c:pt>
                <c:pt idx="9">
                  <c:v>2000-01</c:v>
                </c:pt>
                <c:pt idx="10">
                  <c:v>2001-02</c:v>
                </c:pt>
                <c:pt idx="11">
                  <c:v>2002-03</c:v>
                </c:pt>
                <c:pt idx="12">
                  <c:v>2003-04</c:v>
                </c:pt>
                <c:pt idx="13">
                  <c:v>2004-05</c:v>
                </c:pt>
                <c:pt idx="14">
                  <c:v>2005-06</c:v>
                </c:pt>
                <c:pt idx="15">
                  <c:v>2006-07</c:v>
                </c:pt>
                <c:pt idx="16">
                  <c:v>2007-08</c:v>
                </c:pt>
                <c:pt idx="17">
                  <c:v>2008-09</c:v>
                </c:pt>
                <c:pt idx="18">
                  <c:v>2009-10</c:v>
                </c:pt>
                <c:pt idx="19">
                  <c:v>2010-11</c:v>
                </c:pt>
                <c:pt idx="20">
                  <c:v>2011-12</c:v>
                </c:pt>
                <c:pt idx="21">
                  <c:v>2012-13</c:v>
                </c:pt>
                <c:pt idx="22">
                  <c:v>2013-14</c:v>
                </c:pt>
                <c:pt idx="23">
                  <c:v>2014-15</c:v>
                </c:pt>
                <c:pt idx="24">
                  <c:v>2015-16</c:v>
                </c:pt>
                <c:pt idx="25">
                  <c:v>2016-17</c:v>
                </c:pt>
                <c:pt idx="26">
                  <c:v>2017-18</c:v>
                </c:pt>
                <c:pt idx="27">
                  <c:v>2018-19</c:v>
                </c:pt>
                <c:pt idx="28">
                  <c:v>2019-20</c:v>
                </c:pt>
                <c:pt idx="29">
                  <c:v>2020-21</c:v>
                </c:pt>
                <c:pt idx="30">
                  <c:v>2021-22</c:v>
                </c:pt>
                <c:pt idx="31">
                  <c:v>2022-23</c:v>
                </c:pt>
              </c:strCache>
            </c:strRef>
          </c:cat>
          <c:val>
            <c:numRef>
              <c:f>'Affordable Supply'!$B$13:$AG$13</c:f>
              <c:numCache>
                <c:formatCode>#,##0</c:formatCode>
                <c:ptCount val="32"/>
                <c:pt idx="23">
                  <c:v>48</c:v>
                </c:pt>
                <c:pt idx="24">
                  <c:v>1</c:v>
                </c:pt>
                <c:pt idx="25">
                  <c:v>123</c:v>
                </c:pt>
                <c:pt idx="26">
                  <c:v>46</c:v>
                </c:pt>
                <c:pt idx="27">
                  <c:v>36</c:v>
                </c:pt>
                <c:pt idx="28">
                  <c:v>73</c:v>
                </c:pt>
                <c:pt idx="29">
                  <c:v>9</c:v>
                </c:pt>
                <c:pt idx="30">
                  <c:v>26</c:v>
                </c:pt>
                <c:pt idx="31">
                  <c:v>33</c:v>
                </c:pt>
              </c:numCache>
            </c:numRef>
          </c:val>
          <c:extLst>
            <c:ext xmlns:c16="http://schemas.microsoft.com/office/drawing/2014/chart" uri="{C3380CC4-5D6E-409C-BE32-E72D297353CC}">
              <c16:uniqueId val="{00000002-CB43-4021-83F1-B9118417FDBF}"/>
            </c:ext>
          </c:extLst>
        </c:ser>
        <c:ser>
          <c:idx val="3"/>
          <c:order val="3"/>
          <c:tx>
            <c:strRef>
              <c:f>'Affordable Supply'!$A$14</c:f>
              <c:strCache>
                <c:ptCount val="1"/>
                <c:pt idx="0">
                  <c:v>Affordable home ownership</c:v>
                </c:pt>
              </c:strCache>
            </c:strRef>
          </c:tx>
          <c:spPr>
            <a:solidFill>
              <a:schemeClr val="accent4"/>
            </a:solidFill>
            <a:ln>
              <a:noFill/>
            </a:ln>
            <a:effectLst/>
          </c:spPr>
          <c:invertIfNegative val="0"/>
          <c:cat>
            <c:strRef>
              <c:f>'Affordable Supply'!$B$10:$AG$10</c:f>
              <c:strCache>
                <c:ptCount val="32"/>
                <c:pt idx="0">
                  <c:v>1991-92</c:v>
                </c:pt>
                <c:pt idx="1">
                  <c:v>1992-93</c:v>
                </c:pt>
                <c:pt idx="2">
                  <c:v>1993-94</c:v>
                </c:pt>
                <c:pt idx="3">
                  <c:v>1994-95</c:v>
                </c:pt>
                <c:pt idx="4">
                  <c:v>1995-96</c:v>
                </c:pt>
                <c:pt idx="5">
                  <c:v>1996-97</c:v>
                </c:pt>
                <c:pt idx="6">
                  <c:v>1997-98</c:v>
                </c:pt>
                <c:pt idx="7">
                  <c:v>1998-99</c:v>
                </c:pt>
                <c:pt idx="8">
                  <c:v>1999-00</c:v>
                </c:pt>
                <c:pt idx="9">
                  <c:v>2000-01</c:v>
                </c:pt>
                <c:pt idx="10">
                  <c:v>2001-02</c:v>
                </c:pt>
                <c:pt idx="11">
                  <c:v>2002-03</c:v>
                </c:pt>
                <c:pt idx="12">
                  <c:v>2003-04</c:v>
                </c:pt>
                <c:pt idx="13">
                  <c:v>2004-05</c:v>
                </c:pt>
                <c:pt idx="14">
                  <c:v>2005-06</c:v>
                </c:pt>
                <c:pt idx="15">
                  <c:v>2006-07</c:v>
                </c:pt>
                <c:pt idx="16">
                  <c:v>2007-08</c:v>
                </c:pt>
                <c:pt idx="17">
                  <c:v>2008-09</c:v>
                </c:pt>
                <c:pt idx="18">
                  <c:v>2009-10</c:v>
                </c:pt>
                <c:pt idx="19">
                  <c:v>2010-11</c:v>
                </c:pt>
                <c:pt idx="20">
                  <c:v>2011-12</c:v>
                </c:pt>
                <c:pt idx="21">
                  <c:v>2012-13</c:v>
                </c:pt>
                <c:pt idx="22">
                  <c:v>2013-14</c:v>
                </c:pt>
                <c:pt idx="23">
                  <c:v>2014-15</c:v>
                </c:pt>
                <c:pt idx="24">
                  <c:v>2015-16</c:v>
                </c:pt>
                <c:pt idx="25">
                  <c:v>2016-17</c:v>
                </c:pt>
                <c:pt idx="26">
                  <c:v>2017-18</c:v>
                </c:pt>
                <c:pt idx="27">
                  <c:v>2018-19</c:v>
                </c:pt>
                <c:pt idx="28">
                  <c:v>2019-20</c:v>
                </c:pt>
                <c:pt idx="29">
                  <c:v>2020-21</c:v>
                </c:pt>
                <c:pt idx="30">
                  <c:v>2021-22</c:v>
                </c:pt>
                <c:pt idx="31">
                  <c:v>2022-23</c:v>
                </c:pt>
              </c:strCache>
            </c:strRef>
          </c:cat>
          <c:val>
            <c:numRef>
              <c:f>'Affordable Supply'!$B$14:$AG$14</c:f>
              <c:numCache>
                <c:formatCode>#,##0</c:formatCode>
                <c:ptCount val="32"/>
                <c:pt idx="0">
                  <c:v>25</c:v>
                </c:pt>
                <c:pt idx="1">
                  <c:v>100</c:v>
                </c:pt>
                <c:pt idx="2">
                  <c:v>96</c:v>
                </c:pt>
                <c:pt idx="3">
                  <c:v>100</c:v>
                </c:pt>
                <c:pt idx="4">
                  <c:v>112</c:v>
                </c:pt>
                <c:pt idx="5">
                  <c:v>77</c:v>
                </c:pt>
                <c:pt idx="6">
                  <c:v>84</c:v>
                </c:pt>
                <c:pt idx="7">
                  <c:v>34</c:v>
                </c:pt>
                <c:pt idx="8">
                  <c:v>14</c:v>
                </c:pt>
                <c:pt idx="9">
                  <c:v>1</c:v>
                </c:pt>
                <c:pt idx="10">
                  <c:v>64</c:v>
                </c:pt>
                <c:pt idx="11">
                  <c:v>102</c:v>
                </c:pt>
                <c:pt idx="12">
                  <c:v>13</c:v>
                </c:pt>
                <c:pt idx="13">
                  <c:v>43</c:v>
                </c:pt>
                <c:pt idx="14">
                  <c:v>50</c:v>
                </c:pt>
                <c:pt idx="15">
                  <c:v>137</c:v>
                </c:pt>
                <c:pt idx="16">
                  <c:v>233</c:v>
                </c:pt>
                <c:pt idx="17">
                  <c:v>103</c:v>
                </c:pt>
                <c:pt idx="18">
                  <c:v>75</c:v>
                </c:pt>
                <c:pt idx="19">
                  <c:v>103</c:v>
                </c:pt>
                <c:pt idx="20">
                  <c:v>131</c:v>
                </c:pt>
                <c:pt idx="21">
                  <c:v>168</c:v>
                </c:pt>
                <c:pt idx="22">
                  <c:v>105</c:v>
                </c:pt>
                <c:pt idx="23">
                  <c:v>54</c:v>
                </c:pt>
                <c:pt idx="24">
                  <c:v>127</c:v>
                </c:pt>
                <c:pt idx="25">
                  <c:v>51</c:v>
                </c:pt>
                <c:pt idx="26">
                  <c:v>9</c:v>
                </c:pt>
                <c:pt idx="30">
                  <c:v>1</c:v>
                </c:pt>
              </c:numCache>
            </c:numRef>
          </c:val>
          <c:extLst>
            <c:ext xmlns:c16="http://schemas.microsoft.com/office/drawing/2014/chart" uri="{C3380CC4-5D6E-409C-BE32-E72D297353CC}">
              <c16:uniqueId val="{00000003-CB43-4021-83F1-B9118417FDBF}"/>
            </c:ext>
          </c:extLst>
        </c:ser>
        <c:dLbls>
          <c:showLegendKey val="0"/>
          <c:showVal val="0"/>
          <c:showCatName val="0"/>
          <c:showSerName val="0"/>
          <c:showPercent val="0"/>
          <c:showBubbleSize val="0"/>
        </c:dLbls>
        <c:gapWidth val="150"/>
        <c:overlap val="100"/>
        <c:axId val="311259344"/>
        <c:axId val="1803365424"/>
      </c:barChart>
      <c:catAx>
        <c:axId val="311259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3365424"/>
        <c:crosses val="autoZero"/>
        <c:auto val="1"/>
        <c:lblAlgn val="ctr"/>
        <c:lblOffset val="100"/>
        <c:noMultiLvlLbl val="0"/>
      </c:catAx>
      <c:valAx>
        <c:axId val="18033654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12593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Affordable</a:t>
            </a:r>
            <a:r>
              <a:rPr lang="en-US" baseline="0"/>
              <a:t> Housing Completions in the West Midland constituent authorities 1991-2023</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'Affordable Supply'!$A$54</c:f>
              <c:strCache>
                <c:ptCount val="1"/>
                <c:pt idx="0">
                  <c:v>Social rent</c:v>
                </c:pt>
              </c:strCache>
            </c:strRef>
          </c:tx>
          <c:spPr>
            <a:solidFill>
              <a:schemeClr val="accent1"/>
            </a:solidFill>
            <a:ln>
              <a:noFill/>
            </a:ln>
            <a:effectLst/>
          </c:spPr>
          <c:invertIfNegative val="0"/>
          <c:cat>
            <c:strRef>
              <c:f>'Affordable Supply'!$B$53:$AG$53</c:f>
              <c:strCache>
                <c:ptCount val="32"/>
                <c:pt idx="0">
                  <c:v>1991-92</c:v>
                </c:pt>
                <c:pt idx="1">
                  <c:v>1992-93</c:v>
                </c:pt>
                <c:pt idx="2">
                  <c:v>1993-94</c:v>
                </c:pt>
                <c:pt idx="3">
                  <c:v>1994-95</c:v>
                </c:pt>
                <c:pt idx="4">
                  <c:v>1995-96</c:v>
                </c:pt>
                <c:pt idx="5">
                  <c:v>1996-97</c:v>
                </c:pt>
                <c:pt idx="6">
                  <c:v>1997-98</c:v>
                </c:pt>
                <c:pt idx="7">
                  <c:v>1998-99</c:v>
                </c:pt>
                <c:pt idx="8">
                  <c:v>1999-00</c:v>
                </c:pt>
                <c:pt idx="9">
                  <c:v>2000-01</c:v>
                </c:pt>
                <c:pt idx="10">
                  <c:v>2001-02</c:v>
                </c:pt>
                <c:pt idx="11">
                  <c:v>2002-03</c:v>
                </c:pt>
                <c:pt idx="12">
                  <c:v>2003-04</c:v>
                </c:pt>
                <c:pt idx="13">
                  <c:v>2004-05</c:v>
                </c:pt>
                <c:pt idx="14">
                  <c:v>2005-06</c:v>
                </c:pt>
                <c:pt idx="15">
                  <c:v>2006-07</c:v>
                </c:pt>
                <c:pt idx="16">
                  <c:v>2007-08</c:v>
                </c:pt>
                <c:pt idx="17">
                  <c:v>2008-09</c:v>
                </c:pt>
                <c:pt idx="18">
                  <c:v>2009-10</c:v>
                </c:pt>
                <c:pt idx="19">
                  <c:v>2010-11</c:v>
                </c:pt>
                <c:pt idx="20">
                  <c:v>2011-12</c:v>
                </c:pt>
                <c:pt idx="21">
                  <c:v>2012-13</c:v>
                </c:pt>
                <c:pt idx="22">
                  <c:v>2013-14</c:v>
                </c:pt>
                <c:pt idx="23">
                  <c:v>2014-15</c:v>
                </c:pt>
                <c:pt idx="24">
                  <c:v>2015-16</c:v>
                </c:pt>
                <c:pt idx="25">
                  <c:v>2016-17</c:v>
                </c:pt>
                <c:pt idx="26">
                  <c:v>2017-18</c:v>
                </c:pt>
                <c:pt idx="27">
                  <c:v>2018-19</c:v>
                </c:pt>
                <c:pt idx="28">
                  <c:v>2019-20</c:v>
                </c:pt>
                <c:pt idx="29">
                  <c:v>2020-21</c:v>
                </c:pt>
                <c:pt idx="30">
                  <c:v>2021-22</c:v>
                </c:pt>
                <c:pt idx="31">
                  <c:v>2022-23</c:v>
                </c:pt>
              </c:strCache>
            </c:strRef>
          </c:cat>
          <c:val>
            <c:numRef>
              <c:f>'Affordable Supply'!$B$54:$AG$54</c:f>
              <c:numCache>
                <c:formatCode>#,##0</c:formatCode>
                <c:ptCount val="32"/>
                <c:pt idx="0">
                  <c:v>1501</c:v>
                </c:pt>
                <c:pt idx="1">
                  <c:v>3740</c:v>
                </c:pt>
                <c:pt idx="2">
                  <c:v>2469</c:v>
                </c:pt>
                <c:pt idx="3">
                  <c:v>2975</c:v>
                </c:pt>
                <c:pt idx="4">
                  <c:v>2721</c:v>
                </c:pt>
                <c:pt idx="5">
                  <c:v>2052</c:v>
                </c:pt>
                <c:pt idx="6">
                  <c:v>1943</c:v>
                </c:pt>
                <c:pt idx="7">
                  <c:v>1416</c:v>
                </c:pt>
                <c:pt idx="8">
                  <c:v>1394</c:v>
                </c:pt>
                <c:pt idx="9">
                  <c:v>1012</c:v>
                </c:pt>
                <c:pt idx="10">
                  <c:v>969</c:v>
                </c:pt>
                <c:pt idx="11">
                  <c:v>1487</c:v>
                </c:pt>
                <c:pt idx="12">
                  <c:v>802</c:v>
                </c:pt>
                <c:pt idx="13">
                  <c:v>758</c:v>
                </c:pt>
                <c:pt idx="14">
                  <c:v>1087</c:v>
                </c:pt>
                <c:pt idx="15">
                  <c:v>714</c:v>
                </c:pt>
                <c:pt idx="16">
                  <c:v>1012</c:v>
                </c:pt>
                <c:pt idx="17">
                  <c:v>1300</c:v>
                </c:pt>
                <c:pt idx="18">
                  <c:v>1458</c:v>
                </c:pt>
                <c:pt idx="19">
                  <c:v>1857</c:v>
                </c:pt>
                <c:pt idx="20">
                  <c:v>1016</c:v>
                </c:pt>
                <c:pt idx="21">
                  <c:v>885</c:v>
                </c:pt>
                <c:pt idx="22">
                  <c:v>210</c:v>
                </c:pt>
                <c:pt idx="23">
                  <c:v>186</c:v>
                </c:pt>
                <c:pt idx="24">
                  <c:v>294</c:v>
                </c:pt>
                <c:pt idx="25">
                  <c:v>263</c:v>
                </c:pt>
                <c:pt idx="26">
                  <c:v>408</c:v>
                </c:pt>
                <c:pt idx="27">
                  <c:v>331</c:v>
                </c:pt>
                <c:pt idx="28">
                  <c:v>285</c:v>
                </c:pt>
                <c:pt idx="29">
                  <c:v>290</c:v>
                </c:pt>
                <c:pt idx="30">
                  <c:v>229</c:v>
                </c:pt>
                <c:pt idx="31">
                  <c:v>308</c:v>
                </c:pt>
              </c:numCache>
            </c:numRef>
          </c:val>
          <c:extLst>
            <c:ext xmlns:c16="http://schemas.microsoft.com/office/drawing/2014/chart" uri="{C3380CC4-5D6E-409C-BE32-E72D297353CC}">
              <c16:uniqueId val="{00000000-103D-44AA-8211-BC5785A67683}"/>
            </c:ext>
          </c:extLst>
        </c:ser>
        <c:ser>
          <c:idx val="1"/>
          <c:order val="1"/>
          <c:tx>
            <c:strRef>
              <c:f>'Affordable Supply'!$A$55</c:f>
              <c:strCache>
                <c:ptCount val="1"/>
                <c:pt idx="0">
                  <c:v>Affordable rent</c:v>
                </c:pt>
              </c:strCache>
            </c:strRef>
          </c:tx>
          <c:spPr>
            <a:solidFill>
              <a:schemeClr val="accent2"/>
            </a:solidFill>
            <a:ln>
              <a:noFill/>
            </a:ln>
            <a:effectLst/>
          </c:spPr>
          <c:invertIfNegative val="0"/>
          <c:cat>
            <c:strRef>
              <c:f>'Affordable Supply'!$B$53:$AG$53</c:f>
              <c:strCache>
                <c:ptCount val="32"/>
                <c:pt idx="0">
                  <c:v>1991-92</c:v>
                </c:pt>
                <c:pt idx="1">
                  <c:v>1992-93</c:v>
                </c:pt>
                <c:pt idx="2">
                  <c:v>1993-94</c:v>
                </c:pt>
                <c:pt idx="3">
                  <c:v>1994-95</c:v>
                </c:pt>
                <c:pt idx="4">
                  <c:v>1995-96</c:v>
                </c:pt>
                <c:pt idx="5">
                  <c:v>1996-97</c:v>
                </c:pt>
                <c:pt idx="6">
                  <c:v>1997-98</c:v>
                </c:pt>
                <c:pt idx="7">
                  <c:v>1998-99</c:v>
                </c:pt>
                <c:pt idx="8">
                  <c:v>1999-00</c:v>
                </c:pt>
                <c:pt idx="9">
                  <c:v>2000-01</c:v>
                </c:pt>
                <c:pt idx="10">
                  <c:v>2001-02</c:v>
                </c:pt>
                <c:pt idx="11">
                  <c:v>2002-03</c:v>
                </c:pt>
                <c:pt idx="12">
                  <c:v>2003-04</c:v>
                </c:pt>
                <c:pt idx="13">
                  <c:v>2004-05</c:v>
                </c:pt>
                <c:pt idx="14">
                  <c:v>2005-06</c:v>
                </c:pt>
                <c:pt idx="15">
                  <c:v>2006-07</c:v>
                </c:pt>
                <c:pt idx="16">
                  <c:v>2007-08</c:v>
                </c:pt>
                <c:pt idx="17">
                  <c:v>2008-09</c:v>
                </c:pt>
                <c:pt idx="18">
                  <c:v>2009-10</c:v>
                </c:pt>
                <c:pt idx="19">
                  <c:v>2010-11</c:v>
                </c:pt>
                <c:pt idx="20">
                  <c:v>2011-12</c:v>
                </c:pt>
                <c:pt idx="21">
                  <c:v>2012-13</c:v>
                </c:pt>
                <c:pt idx="22">
                  <c:v>2013-14</c:v>
                </c:pt>
                <c:pt idx="23">
                  <c:v>2014-15</c:v>
                </c:pt>
                <c:pt idx="24">
                  <c:v>2015-16</c:v>
                </c:pt>
                <c:pt idx="25">
                  <c:v>2016-17</c:v>
                </c:pt>
                <c:pt idx="26">
                  <c:v>2017-18</c:v>
                </c:pt>
                <c:pt idx="27">
                  <c:v>2018-19</c:v>
                </c:pt>
                <c:pt idx="28">
                  <c:v>2019-20</c:v>
                </c:pt>
                <c:pt idx="29">
                  <c:v>2020-21</c:v>
                </c:pt>
                <c:pt idx="30">
                  <c:v>2021-22</c:v>
                </c:pt>
                <c:pt idx="31">
                  <c:v>2022-23</c:v>
                </c:pt>
              </c:strCache>
            </c:strRef>
          </c:cat>
          <c:val>
            <c:numRef>
              <c:f>'Affordable Supply'!$B$55:$AG$55</c:f>
              <c:numCache>
                <c:formatCode>#,##0</c:formatCode>
                <c:ptCount val="32"/>
                <c:pt idx="20">
                  <c:v>33</c:v>
                </c:pt>
                <c:pt idx="21">
                  <c:v>541</c:v>
                </c:pt>
                <c:pt idx="22">
                  <c:v>1095</c:v>
                </c:pt>
                <c:pt idx="23">
                  <c:v>2047</c:v>
                </c:pt>
                <c:pt idx="24">
                  <c:v>836</c:v>
                </c:pt>
                <c:pt idx="25">
                  <c:v>875</c:v>
                </c:pt>
                <c:pt idx="26">
                  <c:v>1242</c:v>
                </c:pt>
                <c:pt idx="27">
                  <c:v>1122</c:v>
                </c:pt>
                <c:pt idx="28">
                  <c:v>766</c:v>
                </c:pt>
                <c:pt idx="29">
                  <c:v>998</c:v>
                </c:pt>
                <c:pt idx="30">
                  <c:v>1057</c:v>
                </c:pt>
                <c:pt idx="31">
                  <c:v>478</c:v>
                </c:pt>
              </c:numCache>
            </c:numRef>
          </c:val>
          <c:extLst>
            <c:ext xmlns:c16="http://schemas.microsoft.com/office/drawing/2014/chart" uri="{C3380CC4-5D6E-409C-BE32-E72D297353CC}">
              <c16:uniqueId val="{00000001-103D-44AA-8211-BC5785A67683}"/>
            </c:ext>
          </c:extLst>
        </c:ser>
        <c:ser>
          <c:idx val="2"/>
          <c:order val="2"/>
          <c:tx>
            <c:strRef>
              <c:f>'Affordable Supply'!$A$56</c:f>
              <c:strCache>
                <c:ptCount val="1"/>
                <c:pt idx="0">
                  <c:v>Intermediate rent</c:v>
                </c:pt>
              </c:strCache>
            </c:strRef>
          </c:tx>
          <c:spPr>
            <a:solidFill>
              <a:schemeClr val="accent3"/>
            </a:solidFill>
            <a:ln>
              <a:noFill/>
            </a:ln>
            <a:effectLst/>
          </c:spPr>
          <c:invertIfNegative val="0"/>
          <c:cat>
            <c:strRef>
              <c:f>'Affordable Supply'!$B$53:$AG$53</c:f>
              <c:strCache>
                <c:ptCount val="32"/>
                <c:pt idx="0">
                  <c:v>1991-92</c:v>
                </c:pt>
                <c:pt idx="1">
                  <c:v>1992-93</c:v>
                </c:pt>
                <c:pt idx="2">
                  <c:v>1993-94</c:v>
                </c:pt>
                <c:pt idx="3">
                  <c:v>1994-95</c:v>
                </c:pt>
                <c:pt idx="4">
                  <c:v>1995-96</c:v>
                </c:pt>
                <c:pt idx="5">
                  <c:v>1996-97</c:v>
                </c:pt>
                <c:pt idx="6">
                  <c:v>1997-98</c:v>
                </c:pt>
                <c:pt idx="7">
                  <c:v>1998-99</c:v>
                </c:pt>
                <c:pt idx="8">
                  <c:v>1999-00</c:v>
                </c:pt>
                <c:pt idx="9">
                  <c:v>2000-01</c:v>
                </c:pt>
                <c:pt idx="10">
                  <c:v>2001-02</c:v>
                </c:pt>
                <c:pt idx="11">
                  <c:v>2002-03</c:v>
                </c:pt>
                <c:pt idx="12">
                  <c:v>2003-04</c:v>
                </c:pt>
                <c:pt idx="13">
                  <c:v>2004-05</c:v>
                </c:pt>
                <c:pt idx="14">
                  <c:v>2005-06</c:v>
                </c:pt>
                <c:pt idx="15">
                  <c:v>2006-07</c:v>
                </c:pt>
                <c:pt idx="16">
                  <c:v>2007-08</c:v>
                </c:pt>
                <c:pt idx="17">
                  <c:v>2008-09</c:v>
                </c:pt>
                <c:pt idx="18">
                  <c:v>2009-10</c:v>
                </c:pt>
                <c:pt idx="19">
                  <c:v>2010-11</c:v>
                </c:pt>
                <c:pt idx="20">
                  <c:v>2011-12</c:v>
                </c:pt>
                <c:pt idx="21">
                  <c:v>2012-13</c:v>
                </c:pt>
                <c:pt idx="22">
                  <c:v>2013-14</c:v>
                </c:pt>
                <c:pt idx="23">
                  <c:v>2014-15</c:v>
                </c:pt>
                <c:pt idx="24">
                  <c:v>2015-16</c:v>
                </c:pt>
                <c:pt idx="25">
                  <c:v>2016-17</c:v>
                </c:pt>
                <c:pt idx="26">
                  <c:v>2017-18</c:v>
                </c:pt>
                <c:pt idx="27">
                  <c:v>2018-19</c:v>
                </c:pt>
                <c:pt idx="28">
                  <c:v>2019-20</c:v>
                </c:pt>
                <c:pt idx="29">
                  <c:v>2020-21</c:v>
                </c:pt>
                <c:pt idx="30">
                  <c:v>2021-22</c:v>
                </c:pt>
                <c:pt idx="31">
                  <c:v>2022-23</c:v>
                </c:pt>
              </c:strCache>
            </c:strRef>
          </c:cat>
          <c:val>
            <c:numRef>
              <c:f>'Affordable Supply'!$B$56:$AG$56</c:f>
              <c:numCache>
                <c:formatCode>#,##0</c:formatCode>
                <c:ptCount val="32"/>
                <c:pt idx="14">
                  <c:v>18</c:v>
                </c:pt>
                <c:pt idx="16">
                  <c:v>8</c:v>
                </c:pt>
                <c:pt idx="17">
                  <c:v>132</c:v>
                </c:pt>
                <c:pt idx="18">
                  <c:v>116</c:v>
                </c:pt>
                <c:pt idx="19">
                  <c:v>344</c:v>
                </c:pt>
                <c:pt idx="20">
                  <c:v>81</c:v>
                </c:pt>
                <c:pt idx="21">
                  <c:v>73</c:v>
                </c:pt>
                <c:pt idx="22">
                  <c:v>27</c:v>
                </c:pt>
                <c:pt idx="23">
                  <c:v>10</c:v>
                </c:pt>
                <c:pt idx="24">
                  <c:v>36</c:v>
                </c:pt>
                <c:pt idx="25">
                  <c:v>6</c:v>
                </c:pt>
                <c:pt idx="26">
                  <c:v>2</c:v>
                </c:pt>
                <c:pt idx="27">
                  <c:v>55</c:v>
                </c:pt>
                <c:pt idx="28">
                  <c:v>49</c:v>
                </c:pt>
              </c:numCache>
            </c:numRef>
          </c:val>
          <c:extLst>
            <c:ext xmlns:c16="http://schemas.microsoft.com/office/drawing/2014/chart" uri="{C3380CC4-5D6E-409C-BE32-E72D297353CC}">
              <c16:uniqueId val="{00000002-103D-44AA-8211-BC5785A67683}"/>
            </c:ext>
          </c:extLst>
        </c:ser>
        <c:ser>
          <c:idx val="3"/>
          <c:order val="3"/>
          <c:tx>
            <c:strRef>
              <c:f>'Affordable Supply'!$A$57</c:f>
              <c:strCache>
                <c:ptCount val="1"/>
                <c:pt idx="0">
                  <c:v>Shared ownership</c:v>
                </c:pt>
              </c:strCache>
            </c:strRef>
          </c:tx>
          <c:spPr>
            <a:solidFill>
              <a:schemeClr val="accent4"/>
            </a:solidFill>
            <a:ln>
              <a:noFill/>
            </a:ln>
            <a:effectLst/>
          </c:spPr>
          <c:invertIfNegative val="0"/>
          <c:cat>
            <c:strRef>
              <c:f>'Affordable Supply'!$B$53:$AG$53</c:f>
              <c:strCache>
                <c:ptCount val="32"/>
                <c:pt idx="0">
                  <c:v>1991-92</c:v>
                </c:pt>
                <c:pt idx="1">
                  <c:v>1992-93</c:v>
                </c:pt>
                <c:pt idx="2">
                  <c:v>1993-94</c:v>
                </c:pt>
                <c:pt idx="3">
                  <c:v>1994-95</c:v>
                </c:pt>
                <c:pt idx="4">
                  <c:v>1995-96</c:v>
                </c:pt>
                <c:pt idx="5">
                  <c:v>1996-97</c:v>
                </c:pt>
                <c:pt idx="6">
                  <c:v>1997-98</c:v>
                </c:pt>
                <c:pt idx="7">
                  <c:v>1998-99</c:v>
                </c:pt>
                <c:pt idx="8">
                  <c:v>1999-00</c:v>
                </c:pt>
                <c:pt idx="9">
                  <c:v>2000-01</c:v>
                </c:pt>
                <c:pt idx="10">
                  <c:v>2001-02</c:v>
                </c:pt>
                <c:pt idx="11">
                  <c:v>2002-03</c:v>
                </c:pt>
                <c:pt idx="12">
                  <c:v>2003-04</c:v>
                </c:pt>
                <c:pt idx="13">
                  <c:v>2004-05</c:v>
                </c:pt>
                <c:pt idx="14">
                  <c:v>2005-06</c:v>
                </c:pt>
                <c:pt idx="15">
                  <c:v>2006-07</c:v>
                </c:pt>
                <c:pt idx="16">
                  <c:v>2007-08</c:v>
                </c:pt>
                <c:pt idx="17">
                  <c:v>2008-09</c:v>
                </c:pt>
                <c:pt idx="18">
                  <c:v>2009-10</c:v>
                </c:pt>
                <c:pt idx="19">
                  <c:v>2010-11</c:v>
                </c:pt>
                <c:pt idx="20">
                  <c:v>2011-12</c:v>
                </c:pt>
                <c:pt idx="21">
                  <c:v>2012-13</c:v>
                </c:pt>
                <c:pt idx="22">
                  <c:v>2013-14</c:v>
                </c:pt>
                <c:pt idx="23">
                  <c:v>2014-15</c:v>
                </c:pt>
                <c:pt idx="24">
                  <c:v>2015-16</c:v>
                </c:pt>
                <c:pt idx="25">
                  <c:v>2016-17</c:v>
                </c:pt>
                <c:pt idx="26">
                  <c:v>2017-18</c:v>
                </c:pt>
                <c:pt idx="27">
                  <c:v>2018-19</c:v>
                </c:pt>
                <c:pt idx="28">
                  <c:v>2019-20</c:v>
                </c:pt>
                <c:pt idx="29">
                  <c:v>2020-21</c:v>
                </c:pt>
                <c:pt idx="30">
                  <c:v>2021-22</c:v>
                </c:pt>
                <c:pt idx="31">
                  <c:v>2022-23</c:v>
                </c:pt>
              </c:strCache>
            </c:strRef>
          </c:cat>
          <c:val>
            <c:numRef>
              <c:f>'Affordable Supply'!$B$57:$AG$57</c:f>
              <c:numCache>
                <c:formatCode>#,##0</c:formatCode>
                <c:ptCount val="32"/>
                <c:pt idx="23">
                  <c:v>125</c:v>
                </c:pt>
                <c:pt idx="24">
                  <c:v>12</c:v>
                </c:pt>
                <c:pt idx="25">
                  <c:v>188</c:v>
                </c:pt>
                <c:pt idx="26">
                  <c:v>218</c:v>
                </c:pt>
                <c:pt idx="27">
                  <c:v>262</c:v>
                </c:pt>
                <c:pt idx="28">
                  <c:v>288</c:v>
                </c:pt>
                <c:pt idx="29">
                  <c:v>394</c:v>
                </c:pt>
                <c:pt idx="30">
                  <c:v>340</c:v>
                </c:pt>
                <c:pt idx="31">
                  <c:v>383</c:v>
                </c:pt>
              </c:numCache>
            </c:numRef>
          </c:val>
          <c:extLst>
            <c:ext xmlns:c16="http://schemas.microsoft.com/office/drawing/2014/chart" uri="{C3380CC4-5D6E-409C-BE32-E72D297353CC}">
              <c16:uniqueId val="{00000003-103D-44AA-8211-BC5785A67683}"/>
            </c:ext>
          </c:extLst>
        </c:ser>
        <c:ser>
          <c:idx val="4"/>
          <c:order val="4"/>
          <c:tx>
            <c:strRef>
              <c:f>'Affordable Supply'!$A$58</c:f>
              <c:strCache>
                <c:ptCount val="1"/>
                <c:pt idx="0">
                  <c:v>Affordable home ownership</c:v>
                </c:pt>
              </c:strCache>
            </c:strRef>
          </c:tx>
          <c:spPr>
            <a:solidFill>
              <a:schemeClr val="accent5"/>
            </a:solidFill>
            <a:ln>
              <a:noFill/>
            </a:ln>
            <a:effectLst/>
          </c:spPr>
          <c:invertIfNegative val="0"/>
          <c:cat>
            <c:strRef>
              <c:f>'Affordable Supply'!$B$53:$AG$53</c:f>
              <c:strCache>
                <c:ptCount val="32"/>
                <c:pt idx="0">
                  <c:v>1991-92</c:v>
                </c:pt>
                <c:pt idx="1">
                  <c:v>1992-93</c:v>
                </c:pt>
                <c:pt idx="2">
                  <c:v>1993-94</c:v>
                </c:pt>
                <c:pt idx="3">
                  <c:v>1994-95</c:v>
                </c:pt>
                <c:pt idx="4">
                  <c:v>1995-96</c:v>
                </c:pt>
                <c:pt idx="5">
                  <c:v>1996-97</c:v>
                </c:pt>
                <c:pt idx="6">
                  <c:v>1997-98</c:v>
                </c:pt>
                <c:pt idx="7">
                  <c:v>1998-99</c:v>
                </c:pt>
                <c:pt idx="8">
                  <c:v>1999-00</c:v>
                </c:pt>
                <c:pt idx="9">
                  <c:v>2000-01</c:v>
                </c:pt>
                <c:pt idx="10">
                  <c:v>2001-02</c:v>
                </c:pt>
                <c:pt idx="11">
                  <c:v>2002-03</c:v>
                </c:pt>
                <c:pt idx="12">
                  <c:v>2003-04</c:v>
                </c:pt>
                <c:pt idx="13">
                  <c:v>2004-05</c:v>
                </c:pt>
                <c:pt idx="14">
                  <c:v>2005-06</c:v>
                </c:pt>
                <c:pt idx="15">
                  <c:v>2006-07</c:v>
                </c:pt>
                <c:pt idx="16">
                  <c:v>2007-08</c:v>
                </c:pt>
                <c:pt idx="17">
                  <c:v>2008-09</c:v>
                </c:pt>
                <c:pt idx="18">
                  <c:v>2009-10</c:v>
                </c:pt>
                <c:pt idx="19">
                  <c:v>2010-11</c:v>
                </c:pt>
                <c:pt idx="20">
                  <c:v>2011-12</c:v>
                </c:pt>
                <c:pt idx="21">
                  <c:v>2012-13</c:v>
                </c:pt>
                <c:pt idx="22">
                  <c:v>2013-14</c:v>
                </c:pt>
                <c:pt idx="23">
                  <c:v>2014-15</c:v>
                </c:pt>
                <c:pt idx="24">
                  <c:v>2015-16</c:v>
                </c:pt>
                <c:pt idx="25">
                  <c:v>2016-17</c:v>
                </c:pt>
                <c:pt idx="26">
                  <c:v>2017-18</c:v>
                </c:pt>
                <c:pt idx="27">
                  <c:v>2018-19</c:v>
                </c:pt>
                <c:pt idx="28">
                  <c:v>2019-20</c:v>
                </c:pt>
                <c:pt idx="29">
                  <c:v>2020-21</c:v>
                </c:pt>
                <c:pt idx="30">
                  <c:v>2021-22</c:v>
                </c:pt>
                <c:pt idx="31">
                  <c:v>2022-23</c:v>
                </c:pt>
              </c:strCache>
            </c:strRef>
          </c:cat>
          <c:val>
            <c:numRef>
              <c:f>'Affordable Supply'!$B$58:$AG$58</c:f>
              <c:numCache>
                <c:formatCode>#,##0</c:formatCode>
                <c:ptCount val="32"/>
                <c:pt idx="0">
                  <c:v>282</c:v>
                </c:pt>
                <c:pt idx="1">
                  <c:v>727</c:v>
                </c:pt>
                <c:pt idx="2">
                  <c:v>1219</c:v>
                </c:pt>
                <c:pt idx="3">
                  <c:v>1273</c:v>
                </c:pt>
                <c:pt idx="4">
                  <c:v>1357</c:v>
                </c:pt>
                <c:pt idx="5">
                  <c:v>979</c:v>
                </c:pt>
                <c:pt idx="6">
                  <c:v>695</c:v>
                </c:pt>
                <c:pt idx="7">
                  <c:v>385</c:v>
                </c:pt>
                <c:pt idx="8">
                  <c:v>318</c:v>
                </c:pt>
                <c:pt idx="9">
                  <c:v>177</c:v>
                </c:pt>
                <c:pt idx="10">
                  <c:v>204</c:v>
                </c:pt>
                <c:pt idx="11">
                  <c:v>286</c:v>
                </c:pt>
                <c:pt idx="12">
                  <c:v>268</c:v>
                </c:pt>
                <c:pt idx="13">
                  <c:v>522</c:v>
                </c:pt>
                <c:pt idx="14">
                  <c:v>891</c:v>
                </c:pt>
                <c:pt idx="15">
                  <c:v>853</c:v>
                </c:pt>
                <c:pt idx="16">
                  <c:v>1180</c:v>
                </c:pt>
                <c:pt idx="17">
                  <c:v>1046</c:v>
                </c:pt>
                <c:pt idx="18">
                  <c:v>875</c:v>
                </c:pt>
                <c:pt idx="19">
                  <c:v>844</c:v>
                </c:pt>
                <c:pt idx="20">
                  <c:v>699</c:v>
                </c:pt>
                <c:pt idx="21">
                  <c:v>815</c:v>
                </c:pt>
                <c:pt idx="22">
                  <c:v>487</c:v>
                </c:pt>
                <c:pt idx="23">
                  <c:v>173</c:v>
                </c:pt>
                <c:pt idx="24">
                  <c:v>159</c:v>
                </c:pt>
                <c:pt idx="25">
                  <c:v>51</c:v>
                </c:pt>
                <c:pt idx="26">
                  <c:v>11</c:v>
                </c:pt>
                <c:pt idx="27">
                  <c:v>20</c:v>
                </c:pt>
                <c:pt idx="28">
                  <c:v>28</c:v>
                </c:pt>
                <c:pt idx="29">
                  <c:v>36</c:v>
                </c:pt>
                <c:pt idx="30">
                  <c:v>14</c:v>
                </c:pt>
                <c:pt idx="31">
                  <c:v>114</c:v>
                </c:pt>
              </c:numCache>
            </c:numRef>
          </c:val>
          <c:extLst>
            <c:ext xmlns:c16="http://schemas.microsoft.com/office/drawing/2014/chart" uri="{C3380CC4-5D6E-409C-BE32-E72D297353CC}">
              <c16:uniqueId val="{00000004-103D-44AA-8211-BC5785A67683}"/>
            </c:ext>
          </c:extLst>
        </c:ser>
        <c:ser>
          <c:idx val="5"/>
          <c:order val="5"/>
          <c:tx>
            <c:strRef>
              <c:f>'Affordable Supply'!$A$59</c:f>
              <c:strCache>
                <c:ptCount val="1"/>
                <c:pt idx="0">
                  <c:v>First Homes</c:v>
                </c:pt>
              </c:strCache>
            </c:strRef>
          </c:tx>
          <c:spPr>
            <a:solidFill>
              <a:schemeClr val="accent6"/>
            </a:solidFill>
            <a:ln>
              <a:noFill/>
            </a:ln>
            <a:effectLst/>
          </c:spPr>
          <c:invertIfNegative val="0"/>
          <c:cat>
            <c:strRef>
              <c:f>'Affordable Supply'!$B$53:$AG$53</c:f>
              <c:strCache>
                <c:ptCount val="32"/>
                <c:pt idx="0">
                  <c:v>1991-92</c:v>
                </c:pt>
                <c:pt idx="1">
                  <c:v>1992-93</c:v>
                </c:pt>
                <c:pt idx="2">
                  <c:v>1993-94</c:v>
                </c:pt>
                <c:pt idx="3">
                  <c:v>1994-95</c:v>
                </c:pt>
                <c:pt idx="4">
                  <c:v>1995-96</c:v>
                </c:pt>
                <c:pt idx="5">
                  <c:v>1996-97</c:v>
                </c:pt>
                <c:pt idx="6">
                  <c:v>1997-98</c:v>
                </c:pt>
                <c:pt idx="7">
                  <c:v>1998-99</c:v>
                </c:pt>
                <c:pt idx="8">
                  <c:v>1999-00</c:v>
                </c:pt>
                <c:pt idx="9">
                  <c:v>2000-01</c:v>
                </c:pt>
                <c:pt idx="10">
                  <c:v>2001-02</c:v>
                </c:pt>
                <c:pt idx="11">
                  <c:v>2002-03</c:v>
                </c:pt>
                <c:pt idx="12">
                  <c:v>2003-04</c:v>
                </c:pt>
                <c:pt idx="13">
                  <c:v>2004-05</c:v>
                </c:pt>
                <c:pt idx="14">
                  <c:v>2005-06</c:v>
                </c:pt>
                <c:pt idx="15">
                  <c:v>2006-07</c:v>
                </c:pt>
                <c:pt idx="16">
                  <c:v>2007-08</c:v>
                </c:pt>
                <c:pt idx="17">
                  <c:v>2008-09</c:v>
                </c:pt>
                <c:pt idx="18">
                  <c:v>2009-10</c:v>
                </c:pt>
                <c:pt idx="19">
                  <c:v>2010-11</c:v>
                </c:pt>
                <c:pt idx="20">
                  <c:v>2011-12</c:v>
                </c:pt>
                <c:pt idx="21">
                  <c:v>2012-13</c:v>
                </c:pt>
                <c:pt idx="22">
                  <c:v>2013-14</c:v>
                </c:pt>
                <c:pt idx="23">
                  <c:v>2014-15</c:v>
                </c:pt>
                <c:pt idx="24">
                  <c:v>2015-16</c:v>
                </c:pt>
                <c:pt idx="25">
                  <c:v>2016-17</c:v>
                </c:pt>
                <c:pt idx="26">
                  <c:v>2017-18</c:v>
                </c:pt>
                <c:pt idx="27">
                  <c:v>2018-19</c:v>
                </c:pt>
                <c:pt idx="28">
                  <c:v>2019-20</c:v>
                </c:pt>
                <c:pt idx="29">
                  <c:v>2020-21</c:v>
                </c:pt>
                <c:pt idx="30">
                  <c:v>2021-22</c:v>
                </c:pt>
                <c:pt idx="31">
                  <c:v>2022-23</c:v>
                </c:pt>
              </c:strCache>
            </c:strRef>
          </c:cat>
          <c:val>
            <c:numRef>
              <c:f>'Affordable Supply'!$B$59:$AG$59</c:f>
              <c:numCache>
                <c:formatCode>#,##0</c:formatCode>
                <c:ptCount val="32"/>
                <c:pt idx="31">
                  <c:v>77</c:v>
                </c:pt>
              </c:numCache>
            </c:numRef>
          </c:val>
          <c:extLst>
            <c:ext xmlns:c16="http://schemas.microsoft.com/office/drawing/2014/chart" uri="{C3380CC4-5D6E-409C-BE32-E72D297353CC}">
              <c16:uniqueId val="{00000005-103D-44AA-8211-BC5785A67683}"/>
            </c:ext>
          </c:extLst>
        </c:ser>
        <c:dLbls>
          <c:showLegendKey val="0"/>
          <c:showVal val="0"/>
          <c:showCatName val="0"/>
          <c:showSerName val="0"/>
          <c:showPercent val="0"/>
          <c:showBubbleSize val="0"/>
        </c:dLbls>
        <c:gapWidth val="150"/>
        <c:overlap val="100"/>
        <c:axId val="42305312"/>
        <c:axId val="2075675904"/>
      </c:barChart>
      <c:catAx>
        <c:axId val="42305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75675904"/>
        <c:crosses val="autoZero"/>
        <c:auto val="1"/>
        <c:lblAlgn val="ctr"/>
        <c:lblOffset val="100"/>
        <c:noMultiLvlLbl val="0"/>
      </c:catAx>
      <c:valAx>
        <c:axId val="20756759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2305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Dudley</a:t>
            </a:r>
            <a:r>
              <a:rPr lang="en-GB" baseline="0"/>
              <a:t> Affordable Housing Completions, 1991-2023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'Affordable Supply'!$A$18</c:f>
              <c:strCache>
                <c:ptCount val="1"/>
                <c:pt idx="0">
                  <c:v>Social rent</c:v>
                </c:pt>
              </c:strCache>
            </c:strRef>
          </c:tx>
          <c:spPr>
            <a:solidFill>
              <a:schemeClr val="accent1"/>
            </a:solidFill>
            <a:ln>
              <a:noFill/>
            </a:ln>
            <a:effectLst/>
          </c:spPr>
          <c:invertIfNegative val="0"/>
          <c:cat>
            <c:strRef>
              <c:f>'Affordable Supply'!$B$17:$AG$17</c:f>
              <c:strCache>
                <c:ptCount val="32"/>
                <c:pt idx="0">
                  <c:v>1991-92</c:v>
                </c:pt>
                <c:pt idx="1">
                  <c:v>1992-93</c:v>
                </c:pt>
                <c:pt idx="2">
                  <c:v>1993-94</c:v>
                </c:pt>
                <c:pt idx="3">
                  <c:v>1994-95</c:v>
                </c:pt>
                <c:pt idx="4">
                  <c:v>1995-96</c:v>
                </c:pt>
                <c:pt idx="5">
                  <c:v>1996-97</c:v>
                </c:pt>
                <c:pt idx="6">
                  <c:v>1997-98</c:v>
                </c:pt>
                <c:pt idx="7">
                  <c:v>1998-99</c:v>
                </c:pt>
                <c:pt idx="8">
                  <c:v>1999-00</c:v>
                </c:pt>
                <c:pt idx="9">
                  <c:v>2000-01</c:v>
                </c:pt>
                <c:pt idx="10">
                  <c:v>2001-02</c:v>
                </c:pt>
                <c:pt idx="11">
                  <c:v>2002-03</c:v>
                </c:pt>
                <c:pt idx="12">
                  <c:v>2003-04</c:v>
                </c:pt>
                <c:pt idx="13">
                  <c:v>2004-05</c:v>
                </c:pt>
                <c:pt idx="14">
                  <c:v>2005-06</c:v>
                </c:pt>
                <c:pt idx="15">
                  <c:v>2006-07</c:v>
                </c:pt>
                <c:pt idx="16">
                  <c:v>2007-08</c:v>
                </c:pt>
                <c:pt idx="17">
                  <c:v>2008-09</c:v>
                </c:pt>
                <c:pt idx="18">
                  <c:v>2009-10</c:v>
                </c:pt>
                <c:pt idx="19">
                  <c:v>2010-11</c:v>
                </c:pt>
                <c:pt idx="20">
                  <c:v>2011-12</c:v>
                </c:pt>
                <c:pt idx="21">
                  <c:v>2012-13</c:v>
                </c:pt>
                <c:pt idx="22">
                  <c:v>2013-14</c:v>
                </c:pt>
                <c:pt idx="23">
                  <c:v>2014-15</c:v>
                </c:pt>
                <c:pt idx="24">
                  <c:v>2015-16</c:v>
                </c:pt>
                <c:pt idx="25">
                  <c:v>2016-17</c:v>
                </c:pt>
                <c:pt idx="26">
                  <c:v>2017-18</c:v>
                </c:pt>
                <c:pt idx="27">
                  <c:v>2018-19</c:v>
                </c:pt>
                <c:pt idx="28">
                  <c:v>2019-20</c:v>
                </c:pt>
                <c:pt idx="29">
                  <c:v>2020-21</c:v>
                </c:pt>
                <c:pt idx="30">
                  <c:v>2021-22</c:v>
                </c:pt>
                <c:pt idx="31">
                  <c:v>2022-23</c:v>
                </c:pt>
              </c:strCache>
            </c:strRef>
          </c:cat>
          <c:val>
            <c:numRef>
              <c:f>'Affordable Supply'!$B$18:$AG$18</c:f>
              <c:numCache>
                <c:formatCode>#,##0</c:formatCode>
                <c:ptCount val="32"/>
                <c:pt idx="0">
                  <c:v>67</c:v>
                </c:pt>
                <c:pt idx="1">
                  <c:v>157</c:v>
                </c:pt>
                <c:pt idx="2">
                  <c:v>223</c:v>
                </c:pt>
                <c:pt idx="3">
                  <c:v>156</c:v>
                </c:pt>
                <c:pt idx="4">
                  <c:v>145</c:v>
                </c:pt>
                <c:pt idx="5">
                  <c:v>75</c:v>
                </c:pt>
                <c:pt idx="6">
                  <c:v>44</c:v>
                </c:pt>
                <c:pt idx="7">
                  <c:v>70</c:v>
                </c:pt>
                <c:pt idx="8">
                  <c:v>178</c:v>
                </c:pt>
                <c:pt idx="9">
                  <c:v>18</c:v>
                </c:pt>
                <c:pt idx="10">
                  <c:v>19</c:v>
                </c:pt>
                <c:pt idx="11">
                  <c:v>119</c:v>
                </c:pt>
                <c:pt idx="12">
                  <c:v>63</c:v>
                </c:pt>
                <c:pt idx="13">
                  <c:v>50</c:v>
                </c:pt>
                <c:pt idx="14">
                  <c:v>29</c:v>
                </c:pt>
                <c:pt idx="15">
                  <c:v>45</c:v>
                </c:pt>
                <c:pt idx="16">
                  <c:v>6</c:v>
                </c:pt>
                <c:pt idx="17">
                  <c:v>104</c:v>
                </c:pt>
                <c:pt idx="18">
                  <c:v>163</c:v>
                </c:pt>
                <c:pt idx="19">
                  <c:v>78</c:v>
                </c:pt>
                <c:pt idx="20">
                  <c:v>225</c:v>
                </c:pt>
                <c:pt idx="21">
                  <c:v>119</c:v>
                </c:pt>
                <c:pt idx="23">
                  <c:v>27</c:v>
                </c:pt>
                <c:pt idx="24">
                  <c:v>14</c:v>
                </c:pt>
                <c:pt idx="25">
                  <c:v>6</c:v>
                </c:pt>
                <c:pt idx="26">
                  <c:v>43</c:v>
                </c:pt>
                <c:pt idx="27">
                  <c:v>17</c:v>
                </c:pt>
                <c:pt idx="28">
                  <c:v>43</c:v>
                </c:pt>
                <c:pt idx="29">
                  <c:v>4</c:v>
                </c:pt>
                <c:pt idx="30">
                  <c:v>15</c:v>
                </c:pt>
                <c:pt idx="31">
                  <c:v>11</c:v>
                </c:pt>
              </c:numCache>
            </c:numRef>
          </c:val>
          <c:extLst>
            <c:ext xmlns:c16="http://schemas.microsoft.com/office/drawing/2014/chart" uri="{C3380CC4-5D6E-409C-BE32-E72D297353CC}">
              <c16:uniqueId val="{00000000-7627-4B57-95DE-E6C7BDB34569}"/>
            </c:ext>
          </c:extLst>
        </c:ser>
        <c:ser>
          <c:idx val="1"/>
          <c:order val="1"/>
          <c:tx>
            <c:strRef>
              <c:f>'Affordable Supply'!$A$19</c:f>
              <c:strCache>
                <c:ptCount val="1"/>
                <c:pt idx="0">
                  <c:v>Affordable rent</c:v>
                </c:pt>
              </c:strCache>
            </c:strRef>
          </c:tx>
          <c:spPr>
            <a:solidFill>
              <a:schemeClr val="accent2"/>
            </a:solidFill>
            <a:ln>
              <a:noFill/>
            </a:ln>
            <a:effectLst/>
          </c:spPr>
          <c:invertIfNegative val="0"/>
          <c:cat>
            <c:strRef>
              <c:f>'Affordable Supply'!$B$17:$AG$17</c:f>
              <c:strCache>
                <c:ptCount val="32"/>
                <c:pt idx="0">
                  <c:v>1991-92</c:v>
                </c:pt>
                <c:pt idx="1">
                  <c:v>1992-93</c:v>
                </c:pt>
                <c:pt idx="2">
                  <c:v>1993-94</c:v>
                </c:pt>
                <c:pt idx="3">
                  <c:v>1994-95</c:v>
                </c:pt>
                <c:pt idx="4">
                  <c:v>1995-96</c:v>
                </c:pt>
                <c:pt idx="5">
                  <c:v>1996-97</c:v>
                </c:pt>
                <c:pt idx="6">
                  <c:v>1997-98</c:v>
                </c:pt>
                <c:pt idx="7">
                  <c:v>1998-99</c:v>
                </c:pt>
                <c:pt idx="8">
                  <c:v>1999-00</c:v>
                </c:pt>
                <c:pt idx="9">
                  <c:v>2000-01</c:v>
                </c:pt>
                <c:pt idx="10">
                  <c:v>2001-02</c:v>
                </c:pt>
                <c:pt idx="11">
                  <c:v>2002-03</c:v>
                </c:pt>
                <c:pt idx="12">
                  <c:v>2003-04</c:v>
                </c:pt>
                <c:pt idx="13">
                  <c:v>2004-05</c:v>
                </c:pt>
                <c:pt idx="14">
                  <c:v>2005-06</c:v>
                </c:pt>
                <c:pt idx="15">
                  <c:v>2006-07</c:v>
                </c:pt>
                <c:pt idx="16">
                  <c:v>2007-08</c:v>
                </c:pt>
                <c:pt idx="17">
                  <c:v>2008-09</c:v>
                </c:pt>
                <c:pt idx="18">
                  <c:v>2009-10</c:v>
                </c:pt>
                <c:pt idx="19">
                  <c:v>2010-11</c:v>
                </c:pt>
                <c:pt idx="20">
                  <c:v>2011-12</c:v>
                </c:pt>
                <c:pt idx="21">
                  <c:v>2012-13</c:v>
                </c:pt>
                <c:pt idx="22">
                  <c:v>2013-14</c:v>
                </c:pt>
                <c:pt idx="23">
                  <c:v>2014-15</c:v>
                </c:pt>
                <c:pt idx="24">
                  <c:v>2015-16</c:v>
                </c:pt>
                <c:pt idx="25">
                  <c:v>2016-17</c:v>
                </c:pt>
                <c:pt idx="26">
                  <c:v>2017-18</c:v>
                </c:pt>
                <c:pt idx="27">
                  <c:v>2018-19</c:v>
                </c:pt>
                <c:pt idx="28">
                  <c:v>2019-20</c:v>
                </c:pt>
                <c:pt idx="29">
                  <c:v>2020-21</c:v>
                </c:pt>
                <c:pt idx="30">
                  <c:v>2021-22</c:v>
                </c:pt>
                <c:pt idx="31">
                  <c:v>2022-23</c:v>
                </c:pt>
              </c:strCache>
            </c:strRef>
          </c:cat>
          <c:val>
            <c:numRef>
              <c:f>'Affordable Supply'!$B$19:$AG$19</c:f>
              <c:numCache>
                <c:formatCode>#,##0</c:formatCode>
                <c:ptCount val="32"/>
                <c:pt idx="21">
                  <c:v>20</c:v>
                </c:pt>
                <c:pt idx="22">
                  <c:v>49</c:v>
                </c:pt>
                <c:pt idx="23">
                  <c:v>218</c:v>
                </c:pt>
                <c:pt idx="24">
                  <c:v>6</c:v>
                </c:pt>
                <c:pt idx="25">
                  <c:v>96</c:v>
                </c:pt>
                <c:pt idx="26">
                  <c:v>138</c:v>
                </c:pt>
                <c:pt idx="27">
                  <c:v>245</c:v>
                </c:pt>
                <c:pt idx="28">
                  <c:v>195</c:v>
                </c:pt>
                <c:pt idx="29">
                  <c:v>108</c:v>
                </c:pt>
                <c:pt idx="30">
                  <c:v>115</c:v>
                </c:pt>
                <c:pt idx="31">
                  <c:v>153</c:v>
                </c:pt>
              </c:numCache>
            </c:numRef>
          </c:val>
          <c:extLst>
            <c:ext xmlns:c16="http://schemas.microsoft.com/office/drawing/2014/chart" uri="{C3380CC4-5D6E-409C-BE32-E72D297353CC}">
              <c16:uniqueId val="{00000001-7627-4B57-95DE-E6C7BDB34569}"/>
            </c:ext>
          </c:extLst>
        </c:ser>
        <c:ser>
          <c:idx val="2"/>
          <c:order val="2"/>
          <c:tx>
            <c:strRef>
              <c:f>'Affordable Supply'!$A$20</c:f>
              <c:strCache>
                <c:ptCount val="1"/>
                <c:pt idx="0">
                  <c:v>Shared ownership</c:v>
                </c:pt>
              </c:strCache>
            </c:strRef>
          </c:tx>
          <c:spPr>
            <a:solidFill>
              <a:schemeClr val="accent3"/>
            </a:solidFill>
            <a:ln>
              <a:noFill/>
            </a:ln>
            <a:effectLst/>
          </c:spPr>
          <c:invertIfNegative val="0"/>
          <c:cat>
            <c:strRef>
              <c:f>'Affordable Supply'!$B$17:$AG$17</c:f>
              <c:strCache>
                <c:ptCount val="32"/>
                <c:pt idx="0">
                  <c:v>1991-92</c:v>
                </c:pt>
                <c:pt idx="1">
                  <c:v>1992-93</c:v>
                </c:pt>
                <c:pt idx="2">
                  <c:v>1993-94</c:v>
                </c:pt>
                <c:pt idx="3">
                  <c:v>1994-95</c:v>
                </c:pt>
                <c:pt idx="4">
                  <c:v>1995-96</c:v>
                </c:pt>
                <c:pt idx="5">
                  <c:v>1996-97</c:v>
                </c:pt>
                <c:pt idx="6">
                  <c:v>1997-98</c:v>
                </c:pt>
                <c:pt idx="7">
                  <c:v>1998-99</c:v>
                </c:pt>
                <c:pt idx="8">
                  <c:v>1999-00</c:v>
                </c:pt>
                <c:pt idx="9">
                  <c:v>2000-01</c:v>
                </c:pt>
                <c:pt idx="10">
                  <c:v>2001-02</c:v>
                </c:pt>
                <c:pt idx="11">
                  <c:v>2002-03</c:v>
                </c:pt>
                <c:pt idx="12">
                  <c:v>2003-04</c:v>
                </c:pt>
                <c:pt idx="13">
                  <c:v>2004-05</c:v>
                </c:pt>
                <c:pt idx="14">
                  <c:v>2005-06</c:v>
                </c:pt>
                <c:pt idx="15">
                  <c:v>2006-07</c:v>
                </c:pt>
                <c:pt idx="16">
                  <c:v>2007-08</c:v>
                </c:pt>
                <c:pt idx="17">
                  <c:v>2008-09</c:v>
                </c:pt>
                <c:pt idx="18">
                  <c:v>2009-10</c:v>
                </c:pt>
                <c:pt idx="19">
                  <c:v>2010-11</c:v>
                </c:pt>
                <c:pt idx="20">
                  <c:v>2011-12</c:v>
                </c:pt>
                <c:pt idx="21">
                  <c:v>2012-13</c:v>
                </c:pt>
                <c:pt idx="22">
                  <c:v>2013-14</c:v>
                </c:pt>
                <c:pt idx="23">
                  <c:v>2014-15</c:v>
                </c:pt>
                <c:pt idx="24">
                  <c:v>2015-16</c:v>
                </c:pt>
                <c:pt idx="25">
                  <c:v>2016-17</c:v>
                </c:pt>
                <c:pt idx="26">
                  <c:v>2017-18</c:v>
                </c:pt>
                <c:pt idx="27">
                  <c:v>2018-19</c:v>
                </c:pt>
                <c:pt idx="28">
                  <c:v>2019-20</c:v>
                </c:pt>
                <c:pt idx="29">
                  <c:v>2020-21</c:v>
                </c:pt>
                <c:pt idx="30">
                  <c:v>2021-22</c:v>
                </c:pt>
                <c:pt idx="31">
                  <c:v>2022-23</c:v>
                </c:pt>
              </c:strCache>
            </c:strRef>
          </c:cat>
          <c:val>
            <c:numRef>
              <c:f>'Affordable Supply'!$B$20:$AG$20</c:f>
              <c:numCache>
                <c:formatCode>#,##0</c:formatCode>
                <c:ptCount val="32"/>
                <c:pt idx="23">
                  <c:v>5</c:v>
                </c:pt>
                <c:pt idx="25">
                  <c:v>5</c:v>
                </c:pt>
                <c:pt idx="26">
                  <c:v>7</c:v>
                </c:pt>
                <c:pt idx="27">
                  <c:v>17</c:v>
                </c:pt>
                <c:pt idx="28">
                  <c:v>26</c:v>
                </c:pt>
                <c:pt idx="29">
                  <c:v>19</c:v>
                </c:pt>
                <c:pt idx="30">
                  <c:v>20</c:v>
                </c:pt>
                <c:pt idx="31">
                  <c:v>38</c:v>
                </c:pt>
              </c:numCache>
            </c:numRef>
          </c:val>
          <c:extLst>
            <c:ext xmlns:c16="http://schemas.microsoft.com/office/drawing/2014/chart" uri="{C3380CC4-5D6E-409C-BE32-E72D297353CC}">
              <c16:uniqueId val="{00000002-7627-4B57-95DE-E6C7BDB34569}"/>
            </c:ext>
          </c:extLst>
        </c:ser>
        <c:ser>
          <c:idx val="3"/>
          <c:order val="3"/>
          <c:tx>
            <c:strRef>
              <c:f>'Affordable Supply'!$A$21</c:f>
              <c:strCache>
                <c:ptCount val="1"/>
                <c:pt idx="0">
                  <c:v>Affordable home ownership</c:v>
                </c:pt>
              </c:strCache>
            </c:strRef>
          </c:tx>
          <c:spPr>
            <a:solidFill>
              <a:schemeClr val="accent4"/>
            </a:solidFill>
            <a:ln>
              <a:noFill/>
            </a:ln>
            <a:effectLst/>
          </c:spPr>
          <c:invertIfNegative val="0"/>
          <c:cat>
            <c:strRef>
              <c:f>'Affordable Supply'!$B$17:$AG$17</c:f>
              <c:strCache>
                <c:ptCount val="32"/>
                <c:pt idx="0">
                  <c:v>1991-92</c:v>
                </c:pt>
                <c:pt idx="1">
                  <c:v>1992-93</c:v>
                </c:pt>
                <c:pt idx="2">
                  <c:v>1993-94</c:v>
                </c:pt>
                <c:pt idx="3">
                  <c:v>1994-95</c:v>
                </c:pt>
                <c:pt idx="4">
                  <c:v>1995-96</c:v>
                </c:pt>
                <c:pt idx="5">
                  <c:v>1996-97</c:v>
                </c:pt>
                <c:pt idx="6">
                  <c:v>1997-98</c:v>
                </c:pt>
                <c:pt idx="7">
                  <c:v>1998-99</c:v>
                </c:pt>
                <c:pt idx="8">
                  <c:v>1999-00</c:v>
                </c:pt>
                <c:pt idx="9">
                  <c:v>2000-01</c:v>
                </c:pt>
                <c:pt idx="10">
                  <c:v>2001-02</c:v>
                </c:pt>
                <c:pt idx="11">
                  <c:v>2002-03</c:v>
                </c:pt>
                <c:pt idx="12">
                  <c:v>2003-04</c:v>
                </c:pt>
                <c:pt idx="13">
                  <c:v>2004-05</c:v>
                </c:pt>
                <c:pt idx="14">
                  <c:v>2005-06</c:v>
                </c:pt>
                <c:pt idx="15">
                  <c:v>2006-07</c:v>
                </c:pt>
                <c:pt idx="16">
                  <c:v>2007-08</c:v>
                </c:pt>
                <c:pt idx="17">
                  <c:v>2008-09</c:v>
                </c:pt>
                <c:pt idx="18">
                  <c:v>2009-10</c:v>
                </c:pt>
                <c:pt idx="19">
                  <c:v>2010-11</c:v>
                </c:pt>
                <c:pt idx="20">
                  <c:v>2011-12</c:v>
                </c:pt>
                <c:pt idx="21">
                  <c:v>2012-13</c:v>
                </c:pt>
                <c:pt idx="22">
                  <c:v>2013-14</c:v>
                </c:pt>
                <c:pt idx="23">
                  <c:v>2014-15</c:v>
                </c:pt>
                <c:pt idx="24">
                  <c:v>2015-16</c:v>
                </c:pt>
                <c:pt idx="25">
                  <c:v>2016-17</c:v>
                </c:pt>
                <c:pt idx="26">
                  <c:v>2017-18</c:v>
                </c:pt>
                <c:pt idx="27">
                  <c:v>2018-19</c:v>
                </c:pt>
                <c:pt idx="28">
                  <c:v>2019-20</c:v>
                </c:pt>
                <c:pt idx="29">
                  <c:v>2020-21</c:v>
                </c:pt>
                <c:pt idx="30">
                  <c:v>2021-22</c:v>
                </c:pt>
                <c:pt idx="31">
                  <c:v>2022-23</c:v>
                </c:pt>
              </c:strCache>
            </c:strRef>
          </c:cat>
          <c:val>
            <c:numRef>
              <c:f>'Affordable Supply'!$B$21:$AG$21</c:f>
              <c:numCache>
                <c:formatCode>#,##0</c:formatCode>
                <c:ptCount val="32"/>
                <c:pt idx="0">
                  <c:v>15</c:v>
                </c:pt>
                <c:pt idx="1">
                  <c:v>39</c:v>
                </c:pt>
                <c:pt idx="2">
                  <c:v>84</c:v>
                </c:pt>
                <c:pt idx="3">
                  <c:v>95</c:v>
                </c:pt>
                <c:pt idx="4">
                  <c:v>84</c:v>
                </c:pt>
                <c:pt idx="5">
                  <c:v>48</c:v>
                </c:pt>
                <c:pt idx="6">
                  <c:v>31</c:v>
                </c:pt>
                <c:pt idx="7">
                  <c:v>8</c:v>
                </c:pt>
                <c:pt idx="8">
                  <c:v>35</c:v>
                </c:pt>
                <c:pt idx="11">
                  <c:v>14</c:v>
                </c:pt>
                <c:pt idx="12">
                  <c:v>17</c:v>
                </c:pt>
                <c:pt idx="13">
                  <c:v>14</c:v>
                </c:pt>
                <c:pt idx="14">
                  <c:v>52</c:v>
                </c:pt>
                <c:pt idx="15">
                  <c:v>50</c:v>
                </c:pt>
                <c:pt idx="16">
                  <c:v>86</c:v>
                </c:pt>
                <c:pt idx="17">
                  <c:v>86</c:v>
                </c:pt>
                <c:pt idx="18">
                  <c:v>96</c:v>
                </c:pt>
                <c:pt idx="19">
                  <c:v>91</c:v>
                </c:pt>
                <c:pt idx="20">
                  <c:v>89</c:v>
                </c:pt>
                <c:pt idx="21">
                  <c:v>66</c:v>
                </c:pt>
                <c:pt idx="22">
                  <c:v>28</c:v>
                </c:pt>
                <c:pt idx="23">
                  <c:v>20</c:v>
                </c:pt>
                <c:pt idx="24">
                  <c:v>4</c:v>
                </c:pt>
                <c:pt idx="26">
                  <c:v>2</c:v>
                </c:pt>
              </c:numCache>
            </c:numRef>
          </c:val>
          <c:extLst>
            <c:ext xmlns:c16="http://schemas.microsoft.com/office/drawing/2014/chart" uri="{C3380CC4-5D6E-409C-BE32-E72D297353CC}">
              <c16:uniqueId val="{00000003-7627-4B57-95DE-E6C7BDB34569}"/>
            </c:ext>
          </c:extLst>
        </c:ser>
        <c:dLbls>
          <c:showLegendKey val="0"/>
          <c:showVal val="0"/>
          <c:showCatName val="0"/>
          <c:showSerName val="0"/>
          <c:showPercent val="0"/>
          <c:showBubbleSize val="0"/>
        </c:dLbls>
        <c:gapWidth val="150"/>
        <c:overlap val="100"/>
        <c:axId val="941641919"/>
        <c:axId val="466436127"/>
      </c:barChart>
      <c:catAx>
        <c:axId val="9416419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6436127"/>
        <c:crosses val="autoZero"/>
        <c:auto val="1"/>
        <c:lblAlgn val="ctr"/>
        <c:lblOffset val="100"/>
        <c:noMultiLvlLbl val="0"/>
      </c:catAx>
      <c:valAx>
        <c:axId val="46643612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164191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Dwellings Completed in the West Midlands,</a:t>
            </a:r>
            <a:r>
              <a:rPr lang="en-GB" baseline="0"/>
              <a:t> 2010-23</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bar"/>
        <c:grouping val="clustered"/>
        <c:varyColors val="0"/>
        <c:ser>
          <c:idx val="0"/>
          <c:order val="0"/>
          <c:tx>
            <c:strRef>
              <c:f>'Dwellings Completed'!$L$105</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'Dwellings Completed'!$M$104:$O$104</c:f>
              <c:strCache>
                <c:ptCount val="3"/>
                <c:pt idx="0">
                  <c:v>Private
Enterprise</c:v>
                </c:pt>
                <c:pt idx="1">
                  <c:v>Housing Associations</c:v>
                </c:pt>
                <c:pt idx="2">
                  <c:v>Local
Authority</c:v>
                </c:pt>
              </c:strCache>
            </c:strRef>
          </c:cat>
          <c:val>
            <c:numRef>
              <c:f>'Dwellings Completed'!$M$105:$O$105</c:f>
              <c:numCache>
                <c:formatCode>[$-409]#,##0;[$-409]"("#,##0")"</c:formatCode>
                <c:ptCount val="3"/>
                <c:pt idx="0">
                  <c:v>42930</c:v>
                </c:pt>
                <c:pt idx="1">
                  <c:v>7030</c:v>
                </c:pt>
                <c:pt idx="2">
                  <c:v>1750</c:v>
                </c:pt>
              </c:numCache>
            </c:numRef>
          </c:val>
          <c:extLst>
            <c:ext xmlns:c16="http://schemas.microsoft.com/office/drawing/2014/chart" uri="{C3380CC4-5D6E-409C-BE32-E72D297353CC}">
              <c16:uniqueId val="{00000000-0BD7-494F-B6DC-A8A9A089519B}"/>
            </c:ext>
          </c:extLst>
        </c:ser>
        <c:dLbls>
          <c:dLblPos val="outEnd"/>
          <c:showLegendKey val="0"/>
          <c:showVal val="1"/>
          <c:showCatName val="0"/>
          <c:showSerName val="0"/>
          <c:showPercent val="0"/>
          <c:showBubbleSize val="0"/>
        </c:dLbls>
        <c:gapWidth val="182"/>
        <c:axId val="1618715488"/>
        <c:axId val="1675531728"/>
      </c:barChart>
      <c:catAx>
        <c:axId val="16187154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5531728"/>
        <c:crosses val="autoZero"/>
        <c:auto val="1"/>
        <c:lblAlgn val="ctr"/>
        <c:lblOffset val="100"/>
        <c:noMultiLvlLbl val="0"/>
      </c:catAx>
      <c:valAx>
        <c:axId val="1675531728"/>
        <c:scaling>
          <c:orientation val="minMax"/>
        </c:scaling>
        <c:delete val="0"/>
        <c:axPos val="b"/>
        <c:majorGridlines>
          <c:spPr>
            <a:ln w="9525" cap="flat" cmpd="sng" algn="ctr">
              <a:solidFill>
                <a:schemeClr val="tx1">
                  <a:lumMod val="15000"/>
                  <a:lumOff val="85000"/>
                </a:schemeClr>
              </a:solidFill>
              <a:round/>
            </a:ln>
            <a:effectLst/>
          </c:spPr>
        </c:majorGridlines>
        <c:numFmt formatCode="[$-409]#,##0;[$-409]&quot;(&quot;#,##0&quot;)&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87154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Dwellings</a:t>
            </a:r>
            <a:r>
              <a:rPr lang="en-GB" baseline="0"/>
              <a:t> Started in the West Midlands, 2022-23</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bar"/>
        <c:grouping val="stacked"/>
        <c:varyColors val="0"/>
        <c:ser>
          <c:idx val="0"/>
          <c:order val="0"/>
          <c:tx>
            <c:strRef>
              <c:f>'Dwellings Started'!$B$202</c:f>
              <c:strCache>
                <c:ptCount val="1"/>
                <c:pt idx="0">
                  <c:v>Private
Enterprise</c:v>
                </c:pt>
              </c:strCache>
            </c:strRef>
          </c:tx>
          <c:spPr>
            <a:solidFill>
              <a:schemeClr val="accent1"/>
            </a:solidFill>
            <a:ln>
              <a:noFill/>
            </a:ln>
            <a:effectLst/>
          </c:spPr>
          <c:invertIfNegative val="0"/>
          <c:cat>
            <c:strRef>
              <c:f>'Dwellings Started'!$A$203:$A$209</c:f>
              <c:strCache>
                <c:ptCount val="7"/>
                <c:pt idx="0">
                  <c:v>Birmingham, 2022-23</c:v>
                </c:pt>
                <c:pt idx="1">
                  <c:v>Coventry, 2022-23</c:v>
                </c:pt>
                <c:pt idx="2">
                  <c:v>Dudley, 2022-23</c:v>
                </c:pt>
                <c:pt idx="3">
                  <c:v>Sandwell, 2022-23</c:v>
                </c:pt>
                <c:pt idx="4">
                  <c:v>Solihull, 2022-23</c:v>
                </c:pt>
                <c:pt idx="5">
                  <c:v>Walsall, 2022-23</c:v>
                </c:pt>
                <c:pt idx="6">
                  <c:v>Wolverhampton, 2022-23</c:v>
                </c:pt>
              </c:strCache>
            </c:strRef>
          </c:cat>
          <c:val>
            <c:numRef>
              <c:f>'Dwellings Started'!$B$203:$B$209</c:f>
              <c:numCache>
                <c:formatCode>[$-409]#,##0;[$-409]"("#,##0")"</c:formatCode>
                <c:ptCount val="7"/>
                <c:pt idx="0">
                  <c:v>1080</c:v>
                </c:pt>
                <c:pt idx="1">
                  <c:v>520</c:v>
                </c:pt>
                <c:pt idx="2">
                  <c:v>350</c:v>
                </c:pt>
                <c:pt idx="3">
                  <c:v>260</c:v>
                </c:pt>
                <c:pt idx="4">
                  <c:v>210</c:v>
                </c:pt>
                <c:pt idx="5">
                  <c:v>410</c:v>
                </c:pt>
                <c:pt idx="6">
                  <c:v>110</c:v>
                </c:pt>
              </c:numCache>
            </c:numRef>
          </c:val>
          <c:extLst>
            <c:ext xmlns:c16="http://schemas.microsoft.com/office/drawing/2014/chart" uri="{C3380CC4-5D6E-409C-BE32-E72D297353CC}">
              <c16:uniqueId val="{00000000-604F-492D-97C9-F2DBC52DF80A}"/>
            </c:ext>
          </c:extLst>
        </c:ser>
        <c:ser>
          <c:idx val="1"/>
          <c:order val="1"/>
          <c:tx>
            <c:strRef>
              <c:f>'Dwellings Started'!$C$202</c:f>
              <c:strCache>
                <c:ptCount val="1"/>
                <c:pt idx="0">
                  <c:v>Housing Associations</c:v>
                </c:pt>
              </c:strCache>
            </c:strRef>
          </c:tx>
          <c:spPr>
            <a:solidFill>
              <a:schemeClr val="accent2"/>
            </a:solidFill>
            <a:ln>
              <a:noFill/>
            </a:ln>
            <a:effectLst/>
          </c:spPr>
          <c:invertIfNegative val="0"/>
          <c:cat>
            <c:strRef>
              <c:f>'Dwellings Started'!$A$203:$A$209</c:f>
              <c:strCache>
                <c:ptCount val="7"/>
                <c:pt idx="0">
                  <c:v>Birmingham, 2022-23</c:v>
                </c:pt>
                <c:pt idx="1">
                  <c:v>Coventry, 2022-23</c:v>
                </c:pt>
                <c:pt idx="2">
                  <c:v>Dudley, 2022-23</c:v>
                </c:pt>
                <c:pt idx="3">
                  <c:v>Sandwell, 2022-23</c:v>
                </c:pt>
                <c:pt idx="4">
                  <c:v>Solihull, 2022-23</c:v>
                </c:pt>
                <c:pt idx="5">
                  <c:v>Walsall, 2022-23</c:v>
                </c:pt>
                <c:pt idx="6">
                  <c:v>Wolverhampton, 2022-23</c:v>
                </c:pt>
              </c:strCache>
            </c:strRef>
          </c:cat>
          <c:val>
            <c:numRef>
              <c:f>'Dwellings Started'!$C$203:$C$209</c:f>
              <c:numCache>
                <c:formatCode>[$-409]#,##0;[$-409]"("#,##0")"</c:formatCode>
                <c:ptCount val="7"/>
                <c:pt idx="0">
                  <c:v>150</c:v>
                </c:pt>
                <c:pt idx="1">
                  <c:v>170</c:v>
                </c:pt>
                <c:pt idx="2">
                  <c:v>240</c:v>
                </c:pt>
                <c:pt idx="3">
                  <c:v>80</c:v>
                </c:pt>
                <c:pt idx="4">
                  <c:v>70</c:v>
                </c:pt>
                <c:pt idx="5">
                  <c:v>0</c:v>
                </c:pt>
                <c:pt idx="6">
                  <c:v>0</c:v>
                </c:pt>
              </c:numCache>
            </c:numRef>
          </c:val>
          <c:extLst>
            <c:ext xmlns:c16="http://schemas.microsoft.com/office/drawing/2014/chart" uri="{C3380CC4-5D6E-409C-BE32-E72D297353CC}">
              <c16:uniqueId val="{00000001-604F-492D-97C9-F2DBC52DF80A}"/>
            </c:ext>
          </c:extLst>
        </c:ser>
        <c:ser>
          <c:idx val="2"/>
          <c:order val="2"/>
          <c:tx>
            <c:strRef>
              <c:f>'Dwellings Started'!$D$202</c:f>
              <c:strCache>
                <c:ptCount val="1"/>
                <c:pt idx="0">
                  <c:v>Local
Authority</c:v>
                </c:pt>
              </c:strCache>
            </c:strRef>
          </c:tx>
          <c:spPr>
            <a:solidFill>
              <a:schemeClr val="accent3"/>
            </a:solidFill>
            <a:ln>
              <a:noFill/>
            </a:ln>
            <a:effectLst/>
          </c:spPr>
          <c:invertIfNegative val="0"/>
          <c:cat>
            <c:strRef>
              <c:f>'Dwellings Started'!$A$203:$A$209</c:f>
              <c:strCache>
                <c:ptCount val="7"/>
                <c:pt idx="0">
                  <c:v>Birmingham, 2022-23</c:v>
                </c:pt>
                <c:pt idx="1">
                  <c:v>Coventry, 2022-23</c:v>
                </c:pt>
                <c:pt idx="2">
                  <c:v>Dudley, 2022-23</c:v>
                </c:pt>
                <c:pt idx="3">
                  <c:v>Sandwell, 2022-23</c:v>
                </c:pt>
                <c:pt idx="4">
                  <c:v>Solihull, 2022-23</c:v>
                </c:pt>
                <c:pt idx="5">
                  <c:v>Walsall, 2022-23</c:v>
                </c:pt>
                <c:pt idx="6">
                  <c:v>Wolverhampton, 2022-23</c:v>
                </c:pt>
              </c:strCache>
            </c:strRef>
          </c:cat>
          <c:val>
            <c:numRef>
              <c:f>'Dwellings Started'!$D$203:$D$209</c:f>
              <c:numCache>
                <c:formatCode>[$-409]#,##0;[$-409]"("#,##0")"</c:formatCode>
                <c:ptCount val="7"/>
                <c:pt idx="0">
                  <c:v>40</c:v>
                </c:pt>
                <c:pt idx="1">
                  <c:v>0</c:v>
                </c:pt>
                <c:pt idx="2">
                  <c:v>50</c:v>
                </c:pt>
                <c:pt idx="3">
                  <c:v>30</c:v>
                </c:pt>
                <c:pt idx="4">
                  <c:v>0</c:v>
                </c:pt>
                <c:pt idx="5">
                  <c:v>0</c:v>
                </c:pt>
                <c:pt idx="6">
                  <c:v>30</c:v>
                </c:pt>
              </c:numCache>
            </c:numRef>
          </c:val>
          <c:extLst>
            <c:ext xmlns:c16="http://schemas.microsoft.com/office/drawing/2014/chart" uri="{C3380CC4-5D6E-409C-BE32-E72D297353CC}">
              <c16:uniqueId val="{00000002-604F-492D-97C9-F2DBC52DF80A}"/>
            </c:ext>
          </c:extLst>
        </c:ser>
        <c:ser>
          <c:idx val="3"/>
          <c:order val="3"/>
          <c:tx>
            <c:strRef>
              <c:f>'Dwellings Started'!$E$202</c:f>
              <c:strCache>
                <c:ptCount val="1"/>
                <c:pt idx="0">
                  <c:v>All</c:v>
                </c:pt>
              </c:strCache>
            </c:strRef>
          </c:tx>
          <c:spPr>
            <a:solidFill>
              <a:schemeClr val="accent4"/>
            </a:solidFill>
            <a:ln>
              <a:noFill/>
            </a:ln>
            <a:effectLst/>
          </c:spPr>
          <c:invertIfNegative val="0"/>
          <c:cat>
            <c:strRef>
              <c:f>'Dwellings Started'!$A$203:$A$209</c:f>
              <c:strCache>
                <c:ptCount val="7"/>
                <c:pt idx="0">
                  <c:v>Birmingham, 2022-23</c:v>
                </c:pt>
                <c:pt idx="1">
                  <c:v>Coventry, 2022-23</c:v>
                </c:pt>
                <c:pt idx="2">
                  <c:v>Dudley, 2022-23</c:v>
                </c:pt>
                <c:pt idx="3">
                  <c:v>Sandwell, 2022-23</c:v>
                </c:pt>
                <c:pt idx="4">
                  <c:v>Solihull, 2022-23</c:v>
                </c:pt>
                <c:pt idx="5">
                  <c:v>Walsall, 2022-23</c:v>
                </c:pt>
                <c:pt idx="6">
                  <c:v>Wolverhampton, 2022-23</c:v>
                </c:pt>
              </c:strCache>
            </c:strRef>
          </c:cat>
          <c:val>
            <c:numRef>
              <c:f>'Dwellings Started'!$E$203:$E$209</c:f>
              <c:numCache>
                <c:formatCode>[$-409]#,##0;[$-409]"("#,##0")"</c:formatCode>
                <c:ptCount val="7"/>
                <c:pt idx="0">
                  <c:v>1260</c:v>
                </c:pt>
                <c:pt idx="1">
                  <c:v>690</c:v>
                </c:pt>
                <c:pt idx="2">
                  <c:v>630</c:v>
                </c:pt>
                <c:pt idx="3">
                  <c:v>360</c:v>
                </c:pt>
                <c:pt idx="4">
                  <c:v>280</c:v>
                </c:pt>
                <c:pt idx="5">
                  <c:v>410</c:v>
                </c:pt>
                <c:pt idx="6">
                  <c:v>140</c:v>
                </c:pt>
              </c:numCache>
            </c:numRef>
          </c:val>
          <c:extLst>
            <c:ext xmlns:c16="http://schemas.microsoft.com/office/drawing/2014/chart" uri="{C3380CC4-5D6E-409C-BE32-E72D297353CC}">
              <c16:uniqueId val="{00000003-604F-492D-97C9-F2DBC52DF80A}"/>
            </c:ext>
          </c:extLst>
        </c:ser>
        <c:dLbls>
          <c:showLegendKey val="0"/>
          <c:showVal val="0"/>
          <c:showCatName val="0"/>
          <c:showSerName val="0"/>
          <c:showPercent val="0"/>
          <c:showBubbleSize val="0"/>
        </c:dLbls>
        <c:gapWidth val="150"/>
        <c:overlap val="100"/>
        <c:axId val="1615387984"/>
        <c:axId val="1095177264"/>
      </c:barChart>
      <c:catAx>
        <c:axId val="16153879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5177264"/>
        <c:crosses val="autoZero"/>
        <c:auto val="1"/>
        <c:lblAlgn val="ctr"/>
        <c:lblOffset val="100"/>
        <c:noMultiLvlLbl val="0"/>
      </c:catAx>
      <c:valAx>
        <c:axId val="1095177264"/>
        <c:scaling>
          <c:orientation val="minMax"/>
        </c:scaling>
        <c:delete val="0"/>
        <c:axPos val="b"/>
        <c:majorGridlines>
          <c:spPr>
            <a:ln w="9525" cap="flat" cmpd="sng" algn="ctr">
              <a:solidFill>
                <a:schemeClr val="tx1">
                  <a:lumMod val="15000"/>
                  <a:lumOff val="85000"/>
                </a:schemeClr>
              </a:solidFill>
              <a:round/>
            </a:ln>
            <a:effectLst/>
          </c:spPr>
        </c:majorGridlines>
        <c:numFmt formatCode="[$-409]#,##0;[$-409]&quot;(&quot;#,##0&quot;)&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5387984"/>
        <c:crosses val="autoZero"/>
        <c:crossBetween val="between"/>
      </c:valAx>
      <c:spPr>
        <a:noFill/>
        <a:ln>
          <a:noFill/>
        </a:ln>
        <a:effectLst/>
      </c:spPr>
    </c:plotArea>
    <c:legend>
      <c:legendPos val="b"/>
      <c:layout>
        <c:manualLayout>
          <c:xMode val="edge"/>
          <c:yMode val="edge"/>
          <c:x val="0.21833466198607945"/>
          <c:y val="0.86231420377451584"/>
          <c:w val="0.62253712069295064"/>
          <c:h val="0.1132084926606636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Net Additional Dwellings in WMCA area, 2020-2023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7"/>
          <c:order val="7"/>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'Net Additional Dwellings'!$B$3:$N$3</c:f>
              <c:strCache>
                <c:ptCount val="13"/>
                <c:pt idx="0">
                  <c:v>2010-11 </c:v>
                </c:pt>
                <c:pt idx="1">
                  <c:v>2011-12 </c:v>
                </c:pt>
                <c:pt idx="2">
                  <c:v>2012-13 </c:v>
                </c:pt>
                <c:pt idx="3">
                  <c:v>2013-14 </c:v>
                </c:pt>
                <c:pt idx="4">
                  <c:v>2014-15 </c:v>
                </c:pt>
                <c:pt idx="5">
                  <c:v>2015-16 </c:v>
                </c:pt>
                <c:pt idx="6">
                  <c:v>2016-17 </c:v>
                </c:pt>
                <c:pt idx="7">
                  <c:v>2017-18</c:v>
                </c:pt>
                <c:pt idx="8">
                  <c:v>2018-19</c:v>
                </c:pt>
                <c:pt idx="9">
                  <c:v>2019-20</c:v>
                </c:pt>
                <c:pt idx="10">
                  <c:v>2020-21</c:v>
                </c:pt>
                <c:pt idx="11">
                  <c:v>2021-22 </c:v>
                </c:pt>
                <c:pt idx="12">
                  <c:v>2022-23</c:v>
                </c:pt>
              </c:strCache>
            </c:strRef>
          </c:cat>
          <c:val>
            <c:numRef>
              <c:f>'Net Additional Dwellings'!$B$11:$N$11</c:f>
              <c:numCache>
                <c:formatCode>#,##0</c:formatCode>
                <c:ptCount val="13"/>
                <c:pt idx="0">
                  <c:v>4685.1999999999825</c:v>
                </c:pt>
                <c:pt idx="1">
                  <c:v>4592.8999999999996</c:v>
                </c:pt>
                <c:pt idx="2">
                  <c:v>4651.8999999999996</c:v>
                </c:pt>
                <c:pt idx="3">
                  <c:v>4944.8999999999996</c:v>
                </c:pt>
                <c:pt idx="4">
                  <c:v>6434.9</c:v>
                </c:pt>
                <c:pt idx="5">
                  <c:v>7234.9</c:v>
                </c:pt>
                <c:pt idx="6">
                  <c:v>5756.9000000000005</c:v>
                </c:pt>
                <c:pt idx="7">
                  <c:v>7680.9</c:v>
                </c:pt>
                <c:pt idx="8">
                  <c:v>9261.9</c:v>
                </c:pt>
                <c:pt idx="9">
                  <c:v>9064.9</c:v>
                </c:pt>
                <c:pt idx="10">
                  <c:v>6506.9</c:v>
                </c:pt>
                <c:pt idx="11">
                  <c:v>8503</c:v>
                </c:pt>
                <c:pt idx="12">
                  <c:v>6899</c:v>
                </c:pt>
              </c:numCache>
            </c:numRef>
          </c:val>
          <c:extLst>
            <c:ext xmlns:c16="http://schemas.microsoft.com/office/drawing/2014/chart" uri="{C3380CC4-5D6E-409C-BE32-E72D297353CC}">
              <c16:uniqueId val="{00000007-23F9-4091-8B34-AEC87A4396CE}"/>
            </c:ext>
          </c:extLst>
        </c:ser>
        <c:dLbls>
          <c:dLblPos val="outEnd"/>
          <c:showLegendKey val="0"/>
          <c:showVal val="1"/>
          <c:showCatName val="0"/>
          <c:showSerName val="0"/>
          <c:showPercent val="0"/>
          <c:showBubbleSize val="0"/>
        </c:dLbls>
        <c:gapWidth val="219"/>
        <c:overlap val="-27"/>
        <c:axId val="1707239456"/>
        <c:axId val="1584324848"/>
        <c:extLst>
          <c:ext xmlns:c15="http://schemas.microsoft.com/office/drawing/2012/chart" uri="{02D57815-91ED-43cb-92C2-25804820EDAC}">
            <c15:filteredBarSeries>
              <c15: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'Net Additional Dwellings'!$B$3:$N$3</c15:sqref>
                        </c15:formulaRef>
                      </c:ext>
                    </c:extLst>
                    <c:strCache>
                      <c:ptCount val="13"/>
                      <c:pt idx="0">
                        <c:v>2010-11 </c:v>
                      </c:pt>
                      <c:pt idx="1">
                        <c:v>2011-12 </c:v>
                      </c:pt>
                      <c:pt idx="2">
                        <c:v>2012-13 </c:v>
                      </c:pt>
                      <c:pt idx="3">
                        <c:v>2013-14 </c:v>
                      </c:pt>
                      <c:pt idx="4">
                        <c:v>2014-15 </c:v>
                      </c:pt>
                      <c:pt idx="5">
                        <c:v>2015-16 </c:v>
                      </c:pt>
                      <c:pt idx="6">
                        <c:v>2016-17 </c:v>
                      </c:pt>
                      <c:pt idx="7">
                        <c:v>2017-18</c:v>
                      </c:pt>
                      <c:pt idx="8">
                        <c:v>2018-19</c:v>
                      </c:pt>
                      <c:pt idx="9">
                        <c:v>2019-20</c:v>
                      </c:pt>
                      <c:pt idx="10">
                        <c:v>2020-21</c:v>
                      </c:pt>
                      <c:pt idx="11">
                        <c:v>2021-22 </c:v>
                      </c:pt>
                      <c:pt idx="12">
                        <c:v>2022-23</c:v>
                      </c:pt>
                    </c:strCache>
                  </c:strRef>
                </c:cat>
                <c:val>
                  <c:numRef>
                    <c:extLst>
                      <c:ext uri="{02D57815-91ED-43cb-92C2-25804820EDAC}">
                        <c15:formulaRef>
                          <c15:sqref>'Net Additional Dwellings'!$B$4:$N$4</c15:sqref>
                        </c15:formulaRef>
                      </c:ext>
                    </c:extLst>
                    <c:numCache>
                      <c:formatCode>#,##0</c:formatCode>
                      <c:ptCount val="13"/>
                      <c:pt idx="0">
                        <c:v>1163.2999999999884</c:v>
                      </c:pt>
                      <c:pt idx="1">
                        <c:v>934.9</c:v>
                      </c:pt>
                      <c:pt idx="2">
                        <c:v>1119.9000000000001</c:v>
                      </c:pt>
                      <c:pt idx="3">
                        <c:v>1345.9</c:v>
                      </c:pt>
                      <c:pt idx="4">
                        <c:v>1556.9</c:v>
                      </c:pt>
                      <c:pt idx="5">
                        <c:v>2586.9</c:v>
                      </c:pt>
                      <c:pt idx="6">
                        <c:v>1498.9</c:v>
                      </c:pt>
                      <c:pt idx="7">
                        <c:v>2907.9</c:v>
                      </c:pt>
                      <c:pt idx="8">
                        <c:v>3934.9</c:v>
                      </c:pt>
                      <c:pt idx="9">
                        <c:v>3542.9</c:v>
                      </c:pt>
                      <c:pt idx="10">
                        <c:v>3228.9</c:v>
                      </c:pt>
                      <c:pt idx="11">
                        <c:v>3177</c:v>
                      </c:pt>
                      <c:pt idx="12">
                        <c:v>3062</c:v>
                      </c:pt>
                    </c:numCache>
                  </c:numRef>
                </c:val>
                <c:extLst>
                  <c:ext xmlns:c16="http://schemas.microsoft.com/office/drawing/2014/chart" uri="{C3380CC4-5D6E-409C-BE32-E72D297353CC}">
                    <c16:uniqueId val="{00000000-23F9-4091-8B34-AEC87A4396CE}"/>
                  </c:ext>
                </c:extLst>
              </c15:ser>
            </c15:filteredBarSeries>
            <c15:filteredBarSeries>
              <c15:ser>
                <c:idx val="1"/>
                <c:order val="1"/>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'Net Additional Dwellings'!$B$3:$N$3</c15:sqref>
                        </c15:formulaRef>
                      </c:ext>
                    </c:extLst>
                    <c:strCache>
                      <c:ptCount val="13"/>
                      <c:pt idx="0">
                        <c:v>2010-11 </c:v>
                      </c:pt>
                      <c:pt idx="1">
                        <c:v>2011-12 </c:v>
                      </c:pt>
                      <c:pt idx="2">
                        <c:v>2012-13 </c:v>
                      </c:pt>
                      <c:pt idx="3">
                        <c:v>2013-14 </c:v>
                      </c:pt>
                      <c:pt idx="4">
                        <c:v>2014-15 </c:v>
                      </c:pt>
                      <c:pt idx="5">
                        <c:v>2015-16 </c:v>
                      </c:pt>
                      <c:pt idx="6">
                        <c:v>2016-17 </c:v>
                      </c:pt>
                      <c:pt idx="7">
                        <c:v>2017-18</c:v>
                      </c:pt>
                      <c:pt idx="8">
                        <c:v>2018-19</c:v>
                      </c:pt>
                      <c:pt idx="9">
                        <c:v>2019-20</c:v>
                      </c:pt>
                      <c:pt idx="10">
                        <c:v>2020-21</c:v>
                      </c:pt>
                      <c:pt idx="11">
                        <c:v>2021-22 </c:v>
                      </c:pt>
                      <c:pt idx="12">
                        <c:v>2022-23</c:v>
                      </c:pt>
                    </c:strCache>
                  </c:strRef>
                </c:cat>
                <c:val>
                  <c:numRef>
                    <c:extLst xmlns:c15="http://schemas.microsoft.com/office/drawing/2012/chart">
                      <c:ext xmlns:c15="http://schemas.microsoft.com/office/drawing/2012/chart" uri="{02D57815-91ED-43cb-92C2-25804820EDAC}">
                        <c15:formulaRef>
                          <c15:sqref>'Net Additional Dwellings'!$B$5:$N$5</c15:sqref>
                        </c15:formulaRef>
                      </c:ext>
                    </c:extLst>
                    <c:numCache>
                      <c:formatCode>#,##0</c:formatCode>
                      <c:ptCount val="13"/>
                      <c:pt idx="0">
                        <c:v>759</c:v>
                      </c:pt>
                      <c:pt idx="1">
                        <c:v>758.9</c:v>
                      </c:pt>
                      <c:pt idx="2">
                        <c:v>825.9</c:v>
                      </c:pt>
                      <c:pt idx="3">
                        <c:v>935.9</c:v>
                      </c:pt>
                      <c:pt idx="4">
                        <c:v>955.9</c:v>
                      </c:pt>
                      <c:pt idx="5">
                        <c:v>1252.9000000000001</c:v>
                      </c:pt>
                      <c:pt idx="6">
                        <c:v>975.9</c:v>
                      </c:pt>
                      <c:pt idx="7">
                        <c:v>941.9</c:v>
                      </c:pt>
                      <c:pt idx="8">
                        <c:v>1345.9</c:v>
                      </c:pt>
                      <c:pt idx="9">
                        <c:v>2087.9</c:v>
                      </c:pt>
                      <c:pt idx="10">
                        <c:v>435.9</c:v>
                      </c:pt>
                      <c:pt idx="11">
                        <c:v>1851</c:v>
                      </c:pt>
                      <c:pt idx="12">
                        <c:v>1446</c:v>
                      </c:pt>
                    </c:numCache>
                  </c:numRef>
                </c:val>
                <c:extLst xmlns:c15="http://schemas.microsoft.com/office/drawing/2012/chart">
                  <c:ext xmlns:c16="http://schemas.microsoft.com/office/drawing/2014/chart" uri="{C3380CC4-5D6E-409C-BE32-E72D297353CC}">
                    <c16:uniqueId val="{00000001-23F9-4091-8B34-AEC87A4396CE}"/>
                  </c:ext>
                </c:extLst>
              </c15:ser>
            </c15:filteredBarSeries>
            <c15:filteredBarSeries>
              <c15:ser>
                <c:idx val="2"/>
                <c:order val="2"/>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'Net Additional Dwellings'!$B$3:$N$3</c15:sqref>
                        </c15:formulaRef>
                      </c:ext>
                    </c:extLst>
                    <c:strCache>
                      <c:ptCount val="13"/>
                      <c:pt idx="0">
                        <c:v>2010-11 </c:v>
                      </c:pt>
                      <c:pt idx="1">
                        <c:v>2011-12 </c:v>
                      </c:pt>
                      <c:pt idx="2">
                        <c:v>2012-13 </c:v>
                      </c:pt>
                      <c:pt idx="3">
                        <c:v>2013-14 </c:v>
                      </c:pt>
                      <c:pt idx="4">
                        <c:v>2014-15 </c:v>
                      </c:pt>
                      <c:pt idx="5">
                        <c:v>2015-16 </c:v>
                      </c:pt>
                      <c:pt idx="6">
                        <c:v>2016-17 </c:v>
                      </c:pt>
                      <c:pt idx="7">
                        <c:v>2017-18</c:v>
                      </c:pt>
                      <c:pt idx="8">
                        <c:v>2018-19</c:v>
                      </c:pt>
                      <c:pt idx="9">
                        <c:v>2019-20</c:v>
                      </c:pt>
                      <c:pt idx="10">
                        <c:v>2020-21</c:v>
                      </c:pt>
                      <c:pt idx="11">
                        <c:v>2021-22 </c:v>
                      </c:pt>
                      <c:pt idx="12">
                        <c:v>2022-23</c:v>
                      </c:pt>
                    </c:strCache>
                  </c:strRef>
                </c:cat>
                <c:val>
                  <c:numRef>
                    <c:extLst xmlns:c15="http://schemas.microsoft.com/office/drawing/2012/chart">
                      <c:ext xmlns:c15="http://schemas.microsoft.com/office/drawing/2012/chart" uri="{02D57815-91ED-43cb-92C2-25804820EDAC}">
                        <c15:formulaRef>
                          <c15:sqref>'Net Additional Dwellings'!$B$6:$N$6</c15:sqref>
                        </c15:formulaRef>
                      </c:ext>
                    </c:extLst>
                    <c:numCache>
                      <c:formatCode>#,##0</c:formatCode>
                      <c:ptCount val="13"/>
                      <c:pt idx="0">
                        <c:v>653</c:v>
                      </c:pt>
                      <c:pt idx="1">
                        <c:v>573.70000000000005</c:v>
                      </c:pt>
                      <c:pt idx="2">
                        <c:v>697.7</c:v>
                      </c:pt>
                      <c:pt idx="3">
                        <c:v>662.7</c:v>
                      </c:pt>
                      <c:pt idx="4">
                        <c:v>694.7</c:v>
                      </c:pt>
                      <c:pt idx="5">
                        <c:v>478.7</c:v>
                      </c:pt>
                      <c:pt idx="6">
                        <c:v>587.70000000000005</c:v>
                      </c:pt>
                      <c:pt idx="7">
                        <c:v>688.7</c:v>
                      </c:pt>
                      <c:pt idx="8">
                        <c:v>729.7</c:v>
                      </c:pt>
                      <c:pt idx="9">
                        <c:v>696.7</c:v>
                      </c:pt>
                      <c:pt idx="10">
                        <c:v>567.70000000000005</c:v>
                      </c:pt>
                      <c:pt idx="11">
                        <c:v>219</c:v>
                      </c:pt>
                      <c:pt idx="12">
                        <c:v>302</c:v>
                      </c:pt>
                    </c:numCache>
                  </c:numRef>
                </c:val>
                <c:extLst xmlns:c15="http://schemas.microsoft.com/office/drawing/2012/chart">
                  <c:ext xmlns:c16="http://schemas.microsoft.com/office/drawing/2014/chart" uri="{C3380CC4-5D6E-409C-BE32-E72D297353CC}">
                    <c16:uniqueId val="{00000002-23F9-4091-8B34-AEC87A4396CE}"/>
                  </c:ext>
                </c:extLst>
              </c15:ser>
            </c15:filteredBarSeries>
            <c15:filteredBarSeries>
              <c15:ser>
                <c:idx val="3"/>
                <c:order val="3"/>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'Net Additional Dwellings'!$B$3:$N$3</c15:sqref>
                        </c15:formulaRef>
                      </c:ext>
                    </c:extLst>
                    <c:strCache>
                      <c:ptCount val="13"/>
                      <c:pt idx="0">
                        <c:v>2010-11 </c:v>
                      </c:pt>
                      <c:pt idx="1">
                        <c:v>2011-12 </c:v>
                      </c:pt>
                      <c:pt idx="2">
                        <c:v>2012-13 </c:v>
                      </c:pt>
                      <c:pt idx="3">
                        <c:v>2013-14 </c:v>
                      </c:pt>
                      <c:pt idx="4">
                        <c:v>2014-15 </c:v>
                      </c:pt>
                      <c:pt idx="5">
                        <c:v>2015-16 </c:v>
                      </c:pt>
                      <c:pt idx="6">
                        <c:v>2016-17 </c:v>
                      </c:pt>
                      <c:pt idx="7">
                        <c:v>2017-18</c:v>
                      </c:pt>
                      <c:pt idx="8">
                        <c:v>2018-19</c:v>
                      </c:pt>
                      <c:pt idx="9">
                        <c:v>2019-20</c:v>
                      </c:pt>
                      <c:pt idx="10">
                        <c:v>2020-21</c:v>
                      </c:pt>
                      <c:pt idx="11">
                        <c:v>2021-22 </c:v>
                      </c:pt>
                      <c:pt idx="12">
                        <c:v>2022-23</c:v>
                      </c:pt>
                    </c:strCache>
                  </c:strRef>
                </c:cat>
                <c:val>
                  <c:numRef>
                    <c:extLst xmlns:c15="http://schemas.microsoft.com/office/drawing/2012/chart">
                      <c:ext xmlns:c15="http://schemas.microsoft.com/office/drawing/2012/chart" uri="{02D57815-91ED-43cb-92C2-25804820EDAC}">
                        <c15:formulaRef>
                          <c15:sqref>'Net Additional Dwellings'!$B$7:$N$7</c15:sqref>
                        </c15:formulaRef>
                      </c:ext>
                    </c:extLst>
                    <c:numCache>
                      <c:formatCode>#,##0</c:formatCode>
                      <c:ptCount val="13"/>
                      <c:pt idx="0">
                        <c:v>609.60000000000582</c:v>
                      </c:pt>
                      <c:pt idx="1">
                        <c:v>700.9</c:v>
                      </c:pt>
                      <c:pt idx="2">
                        <c:v>689.9</c:v>
                      </c:pt>
                      <c:pt idx="3">
                        <c:v>632.9</c:v>
                      </c:pt>
                      <c:pt idx="4">
                        <c:v>1020.9</c:v>
                      </c:pt>
                      <c:pt idx="5">
                        <c:v>659.9</c:v>
                      </c:pt>
                      <c:pt idx="6">
                        <c:v>982.9</c:v>
                      </c:pt>
                      <c:pt idx="7">
                        <c:v>777.9</c:v>
                      </c:pt>
                      <c:pt idx="8">
                        <c:v>895.9</c:v>
                      </c:pt>
                      <c:pt idx="9">
                        <c:v>568.9</c:v>
                      </c:pt>
                      <c:pt idx="10">
                        <c:v>755.9</c:v>
                      </c:pt>
                      <c:pt idx="11">
                        <c:v>661</c:v>
                      </c:pt>
                      <c:pt idx="12">
                        <c:v>340</c:v>
                      </c:pt>
                    </c:numCache>
                  </c:numRef>
                </c:val>
                <c:extLst xmlns:c15="http://schemas.microsoft.com/office/drawing/2012/chart">
                  <c:ext xmlns:c16="http://schemas.microsoft.com/office/drawing/2014/chart" uri="{C3380CC4-5D6E-409C-BE32-E72D297353CC}">
                    <c16:uniqueId val="{00000003-23F9-4091-8B34-AEC87A4396CE}"/>
                  </c:ext>
                </c:extLst>
              </c15:ser>
            </c15:filteredBarSeries>
            <c15:filteredBarSeries>
              <c15:ser>
                <c:idx val="4"/>
                <c:order val="4"/>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'Net Additional Dwellings'!$B$3:$N$3</c15:sqref>
                        </c15:formulaRef>
                      </c:ext>
                    </c:extLst>
                    <c:strCache>
                      <c:ptCount val="13"/>
                      <c:pt idx="0">
                        <c:v>2010-11 </c:v>
                      </c:pt>
                      <c:pt idx="1">
                        <c:v>2011-12 </c:v>
                      </c:pt>
                      <c:pt idx="2">
                        <c:v>2012-13 </c:v>
                      </c:pt>
                      <c:pt idx="3">
                        <c:v>2013-14 </c:v>
                      </c:pt>
                      <c:pt idx="4">
                        <c:v>2014-15 </c:v>
                      </c:pt>
                      <c:pt idx="5">
                        <c:v>2015-16 </c:v>
                      </c:pt>
                      <c:pt idx="6">
                        <c:v>2016-17 </c:v>
                      </c:pt>
                      <c:pt idx="7">
                        <c:v>2017-18</c:v>
                      </c:pt>
                      <c:pt idx="8">
                        <c:v>2018-19</c:v>
                      </c:pt>
                      <c:pt idx="9">
                        <c:v>2019-20</c:v>
                      </c:pt>
                      <c:pt idx="10">
                        <c:v>2020-21</c:v>
                      </c:pt>
                      <c:pt idx="11">
                        <c:v>2021-22 </c:v>
                      </c:pt>
                      <c:pt idx="12">
                        <c:v>2022-23</c:v>
                      </c:pt>
                    </c:strCache>
                  </c:strRef>
                </c:cat>
                <c:val>
                  <c:numRef>
                    <c:extLst xmlns:c15="http://schemas.microsoft.com/office/drawing/2012/chart">
                      <c:ext xmlns:c15="http://schemas.microsoft.com/office/drawing/2012/chart" uri="{02D57815-91ED-43cb-92C2-25804820EDAC}">
                        <c15:formulaRef>
                          <c15:sqref>'Net Additional Dwellings'!$B$8:$N$8</c15:sqref>
                        </c15:formulaRef>
                      </c:ext>
                    </c:extLst>
                    <c:numCache>
                      <c:formatCode>#,##0</c:formatCode>
                      <c:ptCount val="13"/>
                      <c:pt idx="0">
                        <c:v>193.5</c:v>
                      </c:pt>
                      <c:pt idx="1">
                        <c:v>322.7</c:v>
                      </c:pt>
                      <c:pt idx="2">
                        <c:v>390.7</c:v>
                      </c:pt>
                      <c:pt idx="3">
                        <c:v>187.7</c:v>
                      </c:pt>
                      <c:pt idx="4">
                        <c:v>729.7</c:v>
                      </c:pt>
                      <c:pt idx="5">
                        <c:v>741.7</c:v>
                      </c:pt>
                      <c:pt idx="6">
                        <c:v>633.70000000000005</c:v>
                      </c:pt>
                      <c:pt idx="7">
                        <c:v>769.7</c:v>
                      </c:pt>
                      <c:pt idx="8">
                        <c:v>852.7</c:v>
                      </c:pt>
                      <c:pt idx="9">
                        <c:v>694.7</c:v>
                      </c:pt>
                      <c:pt idx="10">
                        <c:v>718.7</c:v>
                      </c:pt>
                      <c:pt idx="11">
                        <c:v>756</c:v>
                      </c:pt>
                      <c:pt idx="12">
                        <c:v>571</c:v>
                      </c:pt>
                    </c:numCache>
                  </c:numRef>
                </c:val>
                <c:extLst xmlns:c15="http://schemas.microsoft.com/office/drawing/2012/chart">
                  <c:ext xmlns:c16="http://schemas.microsoft.com/office/drawing/2014/chart" uri="{C3380CC4-5D6E-409C-BE32-E72D297353CC}">
                    <c16:uniqueId val="{00000004-23F9-4091-8B34-AEC87A4396CE}"/>
                  </c:ext>
                </c:extLst>
              </c15:ser>
            </c15:filteredBarSeries>
            <c15:filteredBarSeries>
              <c15:ser>
                <c:idx val="5"/>
                <c:order val="5"/>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'Net Additional Dwellings'!$B$3:$N$3</c15:sqref>
                        </c15:formulaRef>
                      </c:ext>
                    </c:extLst>
                    <c:strCache>
                      <c:ptCount val="13"/>
                      <c:pt idx="0">
                        <c:v>2010-11 </c:v>
                      </c:pt>
                      <c:pt idx="1">
                        <c:v>2011-12 </c:v>
                      </c:pt>
                      <c:pt idx="2">
                        <c:v>2012-13 </c:v>
                      </c:pt>
                      <c:pt idx="3">
                        <c:v>2013-14 </c:v>
                      </c:pt>
                      <c:pt idx="4">
                        <c:v>2014-15 </c:v>
                      </c:pt>
                      <c:pt idx="5">
                        <c:v>2015-16 </c:v>
                      </c:pt>
                      <c:pt idx="6">
                        <c:v>2016-17 </c:v>
                      </c:pt>
                      <c:pt idx="7">
                        <c:v>2017-18</c:v>
                      </c:pt>
                      <c:pt idx="8">
                        <c:v>2018-19</c:v>
                      </c:pt>
                      <c:pt idx="9">
                        <c:v>2019-20</c:v>
                      </c:pt>
                      <c:pt idx="10">
                        <c:v>2020-21</c:v>
                      </c:pt>
                      <c:pt idx="11">
                        <c:v>2021-22 </c:v>
                      </c:pt>
                      <c:pt idx="12">
                        <c:v>2022-23</c:v>
                      </c:pt>
                    </c:strCache>
                  </c:strRef>
                </c:cat>
                <c:val>
                  <c:numRef>
                    <c:extLst xmlns:c15="http://schemas.microsoft.com/office/drawing/2012/chart">
                      <c:ext xmlns:c15="http://schemas.microsoft.com/office/drawing/2012/chart" uri="{02D57815-91ED-43cb-92C2-25804820EDAC}">
                        <c15:formulaRef>
                          <c15:sqref>'Net Additional Dwellings'!$B$9:$N$9</c15:sqref>
                        </c15:formulaRef>
                      </c:ext>
                    </c:extLst>
                    <c:numCache>
                      <c:formatCode>#,##0</c:formatCode>
                      <c:ptCount val="13"/>
                      <c:pt idx="0">
                        <c:v>1025.8999999999942</c:v>
                      </c:pt>
                      <c:pt idx="1">
                        <c:v>551.79999999999995</c:v>
                      </c:pt>
                      <c:pt idx="2">
                        <c:v>426.8</c:v>
                      </c:pt>
                      <c:pt idx="3">
                        <c:v>730.8</c:v>
                      </c:pt>
                      <c:pt idx="4">
                        <c:v>779.8</c:v>
                      </c:pt>
                      <c:pt idx="5">
                        <c:v>931.8</c:v>
                      </c:pt>
                      <c:pt idx="6">
                        <c:v>480.8</c:v>
                      </c:pt>
                      <c:pt idx="7">
                        <c:v>778.8</c:v>
                      </c:pt>
                      <c:pt idx="8">
                        <c:v>790.8</c:v>
                      </c:pt>
                      <c:pt idx="9">
                        <c:v>635.79999999999995</c:v>
                      </c:pt>
                      <c:pt idx="10">
                        <c:v>165.8</c:v>
                      </c:pt>
                      <c:pt idx="11">
                        <c:v>524</c:v>
                      </c:pt>
                      <c:pt idx="12">
                        <c:v>453</c:v>
                      </c:pt>
                    </c:numCache>
                  </c:numRef>
                </c:val>
                <c:extLst xmlns:c15="http://schemas.microsoft.com/office/drawing/2012/chart">
                  <c:ext xmlns:c16="http://schemas.microsoft.com/office/drawing/2014/chart" uri="{C3380CC4-5D6E-409C-BE32-E72D297353CC}">
                    <c16:uniqueId val="{00000005-23F9-4091-8B34-AEC87A4396CE}"/>
                  </c:ext>
                </c:extLst>
              </c15:ser>
            </c15:filteredBarSeries>
            <c15:filteredBarSeries>
              <c15:ser>
                <c:idx val="6"/>
                <c:order val="6"/>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'Net Additional Dwellings'!$B$3:$N$3</c15:sqref>
                        </c15:formulaRef>
                      </c:ext>
                    </c:extLst>
                    <c:strCache>
                      <c:ptCount val="13"/>
                      <c:pt idx="0">
                        <c:v>2010-11 </c:v>
                      </c:pt>
                      <c:pt idx="1">
                        <c:v>2011-12 </c:v>
                      </c:pt>
                      <c:pt idx="2">
                        <c:v>2012-13 </c:v>
                      </c:pt>
                      <c:pt idx="3">
                        <c:v>2013-14 </c:v>
                      </c:pt>
                      <c:pt idx="4">
                        <c:v>2014-15 </c:v>
                      </c:pt>
                      <c:pt idx="5">
                        <c:v>2015-16 </c:v>
                      </c:pt>
                      <c:pt idx="6">
                        <c:v>2016-17 </c:v>
                      </c:pt>
                      <c:pt idx="7">
                        <c:v>2017-18</c:v>
                      </c:pt>
                      <c:pt idx="8">
                        <c:v>2018-19</c:v>
                      </c:pt>
                      <c:pt idx="9">
                        <c:v>2019-20</c:v>
                      </c:pt>
                      <c:pt idx="10">
                        <c:v>2020-21</c:v>
                      </c:pt>
                      <c:pt idx="11">
                        <c:v>2021-22 </c:v>
                      </c:pt>
                      <c:pt idx="12">
                        <c:v>2022-23</c:v>
                      </c:pt>
                    </c:strCache>
                  </c:strRef>
                </c:cat>
                <c:val>
                  <c:numRef>
                    <c:extLst xmlns:c15="http://schemas.microsoft.com/office/drawing/2012/chart">
                      <c:ext xmlns:c15="http://schemas.microsoft.com/office/drawing/2012/chart" uri="{02D57815-91ED-43cb-92C2-25804820EDAC}">
                        <c15:formulaRef>
                          <c15:sqref>'Net Additional Dwellings'!$B$10:$N$10</c15:sqref>
                        </c15:formulaRef>
                      </c:ext>
                    </c:extLst>
                    <c:numCache>
                      <c:formatCode>#,##0</c:formatCode>
                      <c:ptCount val="13"/>
                      <c:pt idx="0">
                        <c:v>280.89999999999418</c:v>
                      </c:pt>
                      <c:pt idx="1">
                        <c:v>750</c:v>
                      </c:pt>
                      <c:pt idx="2">
                        <c:v>501</c:v>
                      </c:pt>
                      <c:pt idx="3">
                        <c:v>449</c:v>
                      </c:pt>
                      <c:pt idx="4">
                        <c:v>697</c:v>
                      </c:pt>
                      <c:pt idx="5">
                        <c:v>583</c:v>
                      </c:pt>
                      <c:pt idx="6">
                        <c:v>597</c:v>
                      </c:pt>
                      <c:pt idx="7">
                        <c:v>816</c:v>
                      </c:pt>
                      <c:pt idx="8">
                        <c:v>712</c:v>
                      </c:pt>
                      <c:pt idx="9">
                        <c:v>838</c:v>
                      </c:pt>
                      <c:pt idx="10">
                        <c:v>634</c:v>
                      </c:pt>
                      <c:pt idx="11">
                        <c:v>1315</c:v>
                      </c:pt>
                      <c:pt idx="12">
                        <c:v>725</c:v>
                      </c:pt>
                    </c:numCache>
                  </c:numRef>
                </c:val>
                <c:extLst xmlns:c15="http://schemas.microsoft.com/office/drawing/2012/chart">
                  <c:ext xmlns:c16="http://schemas.microsoft.com/office/drawing/2014/chart" uri="{C3380CC4-5D6E-409C-BE32-E72D297353CC}">
                    <c16:uniqueId val="{00000006-23F9-4091-8B34-AEC87A4396CE}"/>
                  </c:ext>
                </c:extLst>
              </c15:ser>
            </c15:filteredBarSeries>
          </c:ext>
        </c:extLst>
      </c:barChart>
      <c:catAx>
        <c:axId val="170723945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4324848"/>
        <c:crosses val="autoZero"/>
        <c:auto val="1"/>
        <c:lblAlgn val="ctr"/>
        <c:lblOffset val="100"/>
        <c:noMultiLvlLbl val="0"/>
      </c:catAx>
      <c:valAx>
        <c:axId val="15843248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Net Additional Dwellings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07239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West Midlands housing</a:t>
            </a:r>
          </a:p>
          <a:p>
            <a:pPr>
              <a:defRPr/>
            </a:pPr>
            <a:r>
              <a:rPr lang="en-US"/>
              <a:t> transactions per annum 1995-2023</a:t>
            </a:r>
          </a:p>
        </c:rich>
      </c:tx>
      <c:layout>
        <c:manualLayout>
          <c:xMode val="edge"/>
          <c:yMode val="edge"/>
          <c:x val="0.20774300087489067"/>
          <c:y val="9.2592592592592587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34838145231846"/>
          <c:y val="0.25083333333333335"/>
          <c:w val="0.84596062992125987"/>
          <c:h val="0.51738881598133568"/>
        </c:manualLayout>
      </c:layout>
      <c:lineChart>
        <c:grouping val="standard"/>
        <c:varyColors val="0"/>
        <c:ser>
          <c:idx val="0"/>
          <c:order val="0"/>
          <c:tx>
            <c:strRef>
              <c:f>'Housing Transactions'!$A$10</c:f>
              <c:strCache>
                <c:ptCount val="1"/>
                <c:pt idx="0">
                  <c:v>West Midlands</c:v>
                </c:pt>
              </c:strCache>
            </c:strRef>
          </c:tx>
          <c:spPr>
            <a:ln w="28575" cap="rnd">
              <a:solidFill>
                <a:schemeClr val="accent2"/>
              </a:solidFill>
              <a:round/>
            </a:ln>
            <a:effectLst/>
          </c:spPr>
          <c:marker>
            <c:symbol val="none"/>
          </c:marker>
          <c:cat>
            <c:strRef>
              <c:f>'Housing Transactions'!$B$4:$DG$4</c:f>
              <c:strCache>
                <c:ptCount val="110"/>
                <c:pt idx="0">
                  <c:v>Dec-95</c:v>
                </c:pt>
                <c:pt idx="1">
                  <c:v>Dec-96</c:v>
                </c:pt>
                <c:pt idx="2">
                  <c:v>Jun-96</c:v>
                </c:pt>
                <c:pt idx="3">
                  <c:v>Sep-96</c:v>
                </c:pt>
                <c:pt idx="4">
                  <c:v>Dec-962</c:v>
                </c:pt>
                <c:pt idx="5">
                  <c:v>Mar-97</c:v>
                </c:pt>
                <c:pt idx="6">
                  <c:v>Jun-97</c:v>
                </c:pt>
                <c:pt idx="7">
                  <c:v>Sep-97</c:v>
                </c:pt>
                <c:pt idx="8">
                  <c:v>Dec-97</c:v>
                </c:pt>
                <c:pt idx="9">
                  <c:v>Mar-98</c:v>
                </c:pt>
                <c:pt idx="10">
                  <c:v>Jun-98</c:v>
                </c:pt>
                <c:pt idx="11">
                  <c:v>Sep-98</c:v>
                </c:pt>
                <c:pt idx="12">
                  <c:v>Dec-98</c:v>
                </c:pt>
                <c:pt idx="13">
                  <c:v>Mar-99</c:v>
                </c:pt>
                <c:pt idx="14">
                  <c:v>Jun-99</c:v>
                </c:pt>
                <c:pt idx="15">
                  <c:v>Sep-99</c:v>
                </c:pt>
                <c:pt idx="16">
                  <c:v>Dec-99</c:v>
                </c:pt>
                <c:pt idx="17">
                  <c:v>Mar-00</c:v>
                </c:pt>
                <c:pt idx="18">
                  <c:v>Jun-00</c:v>
                </c:pt>
                <c:pt idx="19">
                  <c:v>Sep-00</c:v>
                </c:pt>
                <c:pt idx="20">
                  <c:v>Dec-00</c:v>
                </c:pt>
                <c:pt idx="21">
                  <c:v>Mar-01</c:v>
                </c:pt>
                <c:pt idx="22">
                  <c:v>Jun-01</c:v>
                </c:pt>
                <c:pt idx="23">
                  <c:v>Sep-01</c:v>
                </c:pt>
                <c:pt idx="24">
                  <c:v>Dec-01</c:v>
                </c:pt>
                <c:pt idx="25">
                  <c:v>Mar-02</c:v>
                </c:pt>
                <c:pt idx="26">
                  <c:v>Jun-02</c:v>
                </c:pt>
                <c:pt idx="27">
                  <c:v>Sep-02</c:v>
                </c:pt>
                <c:pt idx="28">
                  <c:v>Dec-02</c:v>
                </c:pt>
                <c:pt idx="29">
                  <c:v>Mar-03</c:v>
                </c:pt>
                <c:pt idx="30">
                  <c:v>Jun-03</c:v>
                </c:pt>
                <c:pt idx="31">
                  <c:v>Sep-03</c:v>
                </c:pt>
                <c:pt idx="32">
                  <c:v>Dec-03</c:v>
                </c:pt>
                <c:pt idx="33">
                  <c:v>Mar-04</c:v>
                </c:pt>
                <c:pt idx="34">
                  <c:v>Jun-04</c:v>
                </c:pt>
                <c:pt idx="35">
                  <c:v>Sep-04</c:v>
                </c:pt>
                <c:pt idx="36">
                  <c:v>Dec-04</c:v>
                </c:pt>
                <c:pt idx="37">
                  <c:v>Mar-05</c:v>
                </c:pt>
                <c:pt idx="38">
                  <c:v>Jun-05</c:v>
                </c:pt>
                <c:pt idx="39">
                  <c:v>Sep-05</c:v>
                </c:pt>
                <c:pt idx="40">
                  <c:v>Dec-05</c:v>
                </c:pt>
                <c:pt idx="41">
                  <c:v>Mar-06</c:v>
                </c:pt>
                <c:pt idx="42">
                  <c:v>Jun-06</c:v>
                </c:pt>
                <c:pt idx="43">
                  <c:v>Sep-06</c:v>
                </c:pt>
                <c:pt idx="44">
                  <c:v>Dec-06</c:v>
                </c:pt>
                <c:pt idx="45">
                  <c:v>Mar-07</c:v>
                </c:pt>
                <c:pt idx="46">
                  <c:v>Jun-07</c:v>
                </c:pt>
                <c:pt idx="47">
                  <c:v>Sep-07</c:v>
                </c:pt>
                <c:pt idx="48">
                  <c:v>Dec-07</c:v>
                </c:pt>
                <c:pt idx="49">
                  <c:v>Mar-08</c:v>
                </c:pt>
                <c:pt idx="50">
                  <c:v>Jun-08</c:v>
                </c:pt>
                <c:pt idx="51">
                  <c:v>Sep-08</c:v>
                </c:pt>
                <c:pt idx="52">
                  <c:v>Dec-08</c:v>
                </c:pt>
                <c:pt idx="53">
                  <c:v>Mar-09</c:v>
                </c:pt>
                <c:pt idx="54">
                  <c:v>Jun-09</c:v>
                </c:pt>
                <c:pt idx="55">
                  <c:v>Sep-09</c:v>
                </c:pt>
                <c:pt idx="56">
                  <c:v>Dec-09</c:v>
                </c:pt>
                <c:pt idx="57">
                  <c:v>Mar-10</c:v>
                </c:pt>
                <c:pt idx="58">
                  <c:v>Jun-10</c:v>
                </c:pt>
                <c:pt idx="59">
                  <c:v>Sep-10</c:v>
                </c:pt>
                <c:pt idx="60">
                  <c:v>Dec-10</c:v>
                </c:pt>
                <c:pt idx="61">
                  <c:v>Mar-11</c:v>
                </c:pt>
                <c:pt idx="62">
                  <c:v>Jun-11</c:v>
                </c:pt>
                <c:pt idx="63">
                  <c:v>Sep-11</c:v>
                </c:pt>
                <c:pt idx="64">
                  <c:v>Dec-11</c:v>
                </c:pt>
                <c:pt idx="65">
                  <c:v>Mar-12</c:v>
                </c:pt>
                <c:pt idx="66">
                  <c:v>Jun-12</c:v>
                </c:pt>
                <c:pt idx="67">
                  <c:v>Sep-12</c:v>
                </c:pt>
                <c:pt idx="68">
                  <c:v>Dec-12</c:v>
                </c:pt>
                <c:pt idx="69">
                  <c:v>Mar-13</c:v>
                </c:pt>
                <c:pt idx="70">
                  <c:v>Jun-13</c:v>
                </c:pt>
                <c:pt idx="71">
                  <c:v>Sep-13</c:v>
                </c:pt>
                <c:pt idx="72">
                  <c:v>Dec-13</c:v>
                </c:pt>
                <c:pt idx="73">
                  <c:v>Mar-14</c:v>
                </c:pt>
                <c:pt idx="74">
                  <c:v>Jun-14</c:v>
                </c:pt>
                <c:pt idx="75">
                  <c:v>Sep-14</c:v>
                </c:pt>
                <c:pt idx="76">
                  <c:v>Dec-14</c:v>
                </c:pt>
                <c:pt idx="77">
                  <c:v>Mar-15</c:v>
                </c:pt>
                <c:pt idx="78">
                  <c:v>Jun-15</c:v>
                </c:pt>
                <c:pt idx="79">
                  <c:v>Sep-15</c:v>
                </c:pt>
                <c:pt idx="80">
                  <c:v>Dec-15</c:v>
                </c:pt>
                <c:pt idx="81">
                  <c:v>Mar-16</c:v>
                </c:pt>
                <c:pt idx="82">
                  <c:v>Jun-16</c:v>
                </c:pt>
                <c:pt idx="83">
                  <c:v>Sep-16</c:v>
                </c:pt>
                <c:pt idx="84">
                  <c:v>Dec-16</c:v>
                </c:pt>
                <c:pt idx="85">
                  <c:v>Mar-17</c:v>
                </c:pt>
                <c:pt idx="86">
                  <c:v>Jun-17</c:v>
                </c:pt>
                <c:pt idx="87">
                  <c:v>Sep-17</c:v>
                </c:pt>
                <c:pt idx="88">
                  <c:v>Dec-17</c:v>
                </c:pt>
                <c:pt idx="89">
                  <c:v>Mar-18</c:v>
                </c:pt>
                <c:pt idx="90">
                  <c:v>Jun-18</c:v>
                </c:pt>
                <c:pt idx="91">
                  <c:v>Sep-18</c:v>
                </c:pt>
                <c:pt idx="92">
                  <c:v>Dec-18</c:v>
                </c:pt>
                <c:pt idx="93">
                  <c:v>Mar-19</c:v>
                </c:pt>
                <c:pt idx="94">
                  <c:v>Jun-19</c:v>
                </c:pt>
                <c:pt idx="95">
                  <c:v>Sep-19</c:v>
                </c:pt>
                <c:pt idx="96">
                  <c:v>Dec-19</c:v>
                </c:pt>
                <c:pt idx="97">
                  <c:v>Mar-20</c:v>
                </c:pt>
                <c:pt idx="98">
                  <c:v>Jun-20</c:v>
                </c:pt>
                <c:pt idx="99">
                  <c:v>Sep-20</c:v>
                </c:pt>
                <c:pt idx="100">
                  <c:v>Dec-20</c:v>
                </c:pt>
                <c:pt idx="101">
                  <c:v>Mar-21</c:v>
                </c:pt>
                <c:pt idx="102">
                  <c:v>Jun-21</c:v>
                </c:pt>
                <c:pt idx="103">
                  <c:v>Sep-21</c:v>
                </c:pt>
                <c:pt idx="104">
                  <c:v>Dec-21</c:v>
                </c:pt>
                <c:pt idx="105">
                  <c:v>Mar-22</c:v>
                </c:pt>
                <c:pt idx="106">
                  <c:v>Jun-22</c:v>
                </c:pt>
                <c:pt idx="107">
                  <c:v>Sep-22</c:v>
                </c:pt>
                <c:pt idx="108">
                  <c:v>Dec-22</c:v>
                </c:pt>
                <c:pt idx="109">
                  <c:v>Mar-23</c:v>
                </c:pt>
              </c:strCache>
            </c:strRef>
          </c:cat>
          <c:val>
            <c:numRef>
              <c:f>'Housing Transactions'!$B$10:$DG$10</c:f>
              <c:numCache>
                <c:formatCode>#,##0</c:formatCode>
                <c:ptCount val="110"/>
                <c:pt idx="0">
                  <c:v>30205</c:v>
                </c:pt>
                <c:pt idx="1">
                  <c:v>30458</c:v>
                </c:pt>
                <c:pt idx="2">
                  <c:v>31366</c:v>
                </c:pt>
                <c:pt idx="3">
                  <c:v>33155</c:v>
                </c:pt>
                <c:pt idx="4">
                  <c:v>35687</c:v>
                </c:pt>
                <c:pt idx="5">
                  <c:v>37099</c:v>
                </c:pt>
                <c:pt idx="6">
                  <c:v>38488</c:v>
                </c:pt>
                <c:pt idx="7">
                  <c:v>39399</c:v>
                </c:pt>
                <c:pt idx="8">
                  <c:v>39399</c:v>
                </c:pt>
                <c:pt idx="9">
                  <c:v>38946</c:v>
                </c:pt>
                <c:pt idx="10">
                  <c:v>38421</c:v>
                </c:pt>
                <c:pt idx="11">
                  <c:v>38177</c:v>
                </c:pt>
                <c:pt idx="12">
                  <c:v>38200</c:v>
                </c:pt>
                <c:pt idx="13">
                  <c:v>38634</c:v>
                </c:pt>
                <c:pt idx="14">
                  <c:v>39453</c:v>
                </c:pt>
                <c:pt idx="15">
                  <c:v>41147</c:v>
                </c:pt>
                <c:pt idx="16">
                  <c:v>43086</c:v>
                </c:pt>
                <c:pt idx="17">
                  <c:v>44688</c:v>
                </c:pt>
                <c:pt idx="18">
                  <c:v>45776</c:v>
                </c:pt>
                <c:pt idx="19">
                  <c:v>45415</c:v>
                </c:pt>
                <c:pt idx="20">
                  <c:v>43916</c:v>
                </c:pt>
                <c:pt idx="21">
                  <c:v>43304</c:v>
                </c:pt>
                <c:pt idx="22">
                  <c:v>43836</c:v>
                </c:pt>
                <c:pt idx="23">
                  <c:v>45219</c:v>
                </c:pt>
                <c:pt idx="24">
                  <c:v>47389</c:v>
                </c:pt>
                <c:pt idx="25">
                  <c:v>49001</c:v>
                </c:pt>
                <c:pt idx="26">
                  <c:v>50337</c:v>
                </c:pt>
                <c:pt idx="27">
                  <c:v>51591</c:v>
                </c:pt>
                <c:pt idx="28">
                  <c:v>52068</c:v>
                </c:pt>
                <c:pt idx="29">
                  <c:v>51363</c:v>
                </c:pt>
                <c:pt idx="30">
                  <c:v>49679</c:v>
                </c:pt>
                <c:pt idx="31">
                  <c:v>48067</c:v>
                </c:pt>
                <c:pt idx="32">
                  <c:v>48714</c:v>
                </c:pt>
                <c:pt idx="33">
                  <c:v>49972</c:v>
                </c:pt>
                <c:pt idx="34">
                  <c:v>51398</c:v>
                </c:pt>
                <c:pt idx="35">
                  <c:v>51691</c:v>
                </c:pt>
                <c:pt idx="36">
                  <c:v>48605</c:v>
                </c:pt>
                <c:pt idx="37">
                  <c:v>45196</c:v>
                </c:pt>
                <c:pt idx="38">
                  <c:v>43067</c:v>
                </c:pt>
                <c:pt idx="39">
                  <c:v>42139</c:v>
                </c:pt>
                <c:pt idx="40">
                  <c:v>43103</c:v>
                </c:pt>
                <c:pt idx="41">
                  <c:v>45880</c:v>
                </c:pt>
                <c:pt idx="42">
                  <c:v>48003</c:v>
                </c:pt>
                <c:pt idx="43">
                  <c:v>49421</c:v>
                </c:pt>
                <c:pt idx="44">
                  <c:v>51896</c:v>
                </c:pt>
                <c:pt idx="45">
                  <c:v>53141</c:v>
                </c:pt>
                <c:pt idx="46">
                  <c:v>53352</c:v>
                </c:pt>
                <c:pt idx="47">
                  <c:v>53143</c:v>
                </c:pt>
                <c:pt idx="48">
                  <c:v>50804</c:v>
                </c:pt>
                <c:pt idx="49">
                  <c:v>46869</c:v>
                </c:pt>
                <c:pt idx="50">
                  <c:v>42077</c:v>
                </c:pt>
                <c:pt idx="51">
                  <c:v>34442</c:v>
                </c:pt>
                <c:pt idx="52">
                  <c:v>27523</c:v>
                </c:pt>
                <c:pt idx="53">
                  <c:v>23336</c:v>
                </c:pt>
                <c:pt idx="54">
                  <c:v>19996</c:v>
                </c:pt>
                <c:pt idx="55">
                  <c:v>20455</c:v>
                </c:pt>
                <c:pt idx="56">
                  <c:v>22567</c:v>
                </c:pt>
                <c:pt idx="57">
                  <c:v>23545</c:v>
                </c:pt>
                <c:pt idx="58">
                  <c:v>24399</c:v>
                </c:pt>
                <c:pt idx="59">
                  <c:v>24882</c:v>
                </c:pt>
                <c:pt idx="60">
                  <c:v>24166</c:v>
                </c:pt>
                <c:pt idx="61">
                  <c:v>24133</c:v>
                </c:pt>
                <c:pt idx="62">
                  <c:v>24103</c:v>
                </c:pt>
                <c:pt idx="63">
                  <c:v>24046</c:v>
                </c:pt>
                <c:pt idx="64">
                  <c:v>24481</c:v>
                </c:pt>
                <c:pt idx="65">
                  <c:v>25465</c:v>
                </c:pt>
                <c:pt idx="66">
                  <c:v>25210</c:v>
                </c:pt>
                <c:pt idx="67">
                  <c:v>24413</c:v>
                </c:pt>
                <c:pt idx="68">
                  <c:v>23831</c:v>
                </c:pt>
                <c:pt idx="69">
                  <c:v>23450</c:v>
                </c:pt>
                <c:pt idx="70">
                  <c:v>24257</c:v>
                </c:pt>
                <c:pt idx="71">
                  <c:v>25721</c:v>
                </c:pt>
                <c:pt idx="72">
                  <c:v>27905</c:v>
                </c:pt>
                <c:pt idx="73">
                  <c:v>29735</c:v>
                </c:pt>
                <c:pt idx="74">
                  <c:v>31396</c:v>
                </c:pt>
                <c:pt idx="75">
                  <c:v>32777</c:v>
                </c:pt>
                <c:pt idx="76">
                  <c:v>32875</c:v>
                </c:pt>
                <c:pt idx="77">
                  <c:v>32782</c:v>
                </c:pt>
                <c:pt idx="78">
                  <c:v>32585</c:v>
                </c:pt>
                <c:pt idx="79">
                  <c:v>32897</c:v>
                </c:pt>
                <c:pt idx="80">
                  <c:v>34164</c:v>
                </c:pt>
                <c:pt idx="81">
                  <c:v>36924</c:v>
                </c:pt>
                <c:pt idx="82">
                  <c:v>36467</c:v>
                </c:pt>
                <c:pt idx="83">
                  <c:v>36691</c:v>
                </c:pt>
                <c:pt idx="84">
                  <c:v>35714</c:v>
                </c:pt>
                <c:pt idx="85">
                  <c:v>33735</c:v>
                </c:pt>
                <c:pt idx="86">
                  <c:v>34518</c:v>
                </c:pt>
                <c:pt idx="87">
                  <c:v>34876</c:v>
                </c:pt>
                <c:pt idx="88">
                  <c:v>35308</c:v>
                </c:pt>
                <c:pt idx="89">
                  <c:v>35440</c:v>
                </c:pt>
                <c:pt idx="90">
                  <c:v>35401</c:v>
                </c:pt>
                <c:pt idx="91">
                  <c:v>34721</c:v>
                </c:pt>
                <c:pt idx="92">
                  <c:v>35104</c:v>
                </c:pt>
                <c:pt idx="93">
                  <c:v>34820</c:v>
                </c:pt>
                <c:pt idx="94">
                  <c:v>34453</c:v>
                </c:pt>
                <c:pt idx="95">
                  <c:v>33893</c:v>
                </c:pt>
                <c:pt idx="96">
                  <c:v>32950</c:v>
                </c:pt>
                <c:pt idx="97">
                  <c:v>32160</c:v>
                </c:pt>
                <c:pt idx="98">
                  <c:v>28460</c:v>
                </c:pt>
                <c:pt idx="99">
                  <c:v>26550</c:v>
                </c:pt>
                <c:pt idx="100">
                  <c:v>26740</c:v>
                </c:pt>
                <c:pt idx="101">
                  <c:v>29547</c:v>
                </c:pt>
                <c:pt idx="102">
                  <c:v>35526</c:v>
                </c:pt>
                <c:pt idx="103">
                  <c:v>38482</c:v>
                </c:pt>
                <c:pt idx="104">
                  <c:v>36730</c:v>
                </c:pt>
                <c:pt idx="105">
                  <c:v>34466</c:v>
                </c:pt>
                <c:pt idx="106">
                  <c:v>31186</c:v>
                </c:pt>
                <c:pt idx="107">
                  <c:v>29152</c:v>
                </c:pt>
                <c:pt idx="108">
                  <c:v>28947</c:v>
                </c:pt>
                <c:pt idx="109">
                  <c:v>26238</c:v>
                </c:pt>
              </c:numCache>
            </c:numRef>
          </c:val>
          <c:smooth val="0"/>
          <c:extLst>
            <c:ext xmlns:c16="http://schemas.microsoft.com/office/drawing/2014/chart" uri="{C3380CC4-5D6E-409C-BE32-E72D297353CC}">
              <c16:uniqueId val="{00000000-F59D-41ED-ADDB-34FB8800B694}"/>
            </c:ext>
          </c:extLst>
        </c:ser>
        <c:ser>
          <c:idx val="1"/>
          <c:order val="1"/>
          <c:spPr>
            <a:ln w="28575" cap="rnd">
              <a:solidFill>
                <a:schemeClr val="accent2"/>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6F-F59D-41ED-ADDB-34FB8800B694}"/>
            </c:ext>
          </c:extLst>
        </c:ser>
        <c:ser>
          <c:idx val="2"/>
          <c:order val="2"/>
          <c:spPr>
            <a:ln w="28575" cap="rnd">
              <a:solidFill>
                <a:schemeClr val="accent3"/>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71-F59D-41ED-ADDB-34FB8800B694}"/>
            </c:ext>
          </c:extLst>
        </c:ser>
        <c:ser>
          <c:idx val="3"/>
          <c:order val="3"/>
          <c:spPr>
            <a:ln w="28575" cap="rnd">
              <a:solidFill>
                <a:schemeClr val="accent4"/>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73-F59D-41ED-ADDB-34FB8800B694}"/>
            </c:ext>
          </c:extLst>
        </c:ser>
        <c:ser>
          <c:idx val="4"/>
          <c:order val="4"/>
          <c:spPr>
            <a:ln w="28575" cap="rnd">
              <a:solidFill>
                <a:schemeClr val="accent5"/>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75-F59D-41ED-ADDB-34FB8800B694}"/>
            </c:ext>
          </c:extLst>
        </c:ser>
        <c:ser>
          <c:idx val="5"/>
          <c:order val="5"/>
          <c:spPr>
            <a:ln w="28575" cap="rnd">
              <a:solidFill>
                <a:schemeClr val="accent6"/>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77-F59D-41ED-ADDB-34FB8800B694}"/>
            </c:ext>
          </c:extLst>
        </c:ser>
        <c:ser>
          <c:idx val="6"/>
          <c:order val="6"/>
          <c:spPr>
            <a:ln w="28575" cap="rnd">
              <a:solidFill>
                <a:schemeClr val="accent1">
                  <a:lumMod val="6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79-F59D-41ED-ADDB-34FB8800B694}"/>
            </c:ext>
          </c:extLst>
        </c:ser>
        <c:ser>
          <c:idx val="7"/>
          <c:order val="7"/>
          <c:spPr>
            <a:ln w="28575" cap="rnd">
              <a:solidFill>
                <a:schemeClr val="accent2">
                  <a:lumMod val="6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7B-F59D-41ED-ADDB-34FB8800B694}"/>
            </c:ext>
          </c:extLst>
        </c:ser>
        <c:ser>
          <c:idx val="8"/>
          <c:order val="8"/>
          <c:spPr>
            <a:ln w="28575" cap="rnd">
              <a:solidFill>
                <a:schemeClr val="accent3">
                  <a:lumMod val="6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7D-F59D-41ED-ADDB-34FB8800B694}"/>
            </c:ext>
          </c:extLst>
        </c:ser>
        <c:ser>
          <c:idx val="9"/>
          <c:order val="9"/>
          <c:spPr>
            <a:ln w="28575" cap="rnd">
              <a:solidFill>
                <a:schemeClr val="accent4">
                  <a:lumMod val="6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7F-F59D-41ED-ADDB-34FB8800B694}"/>
            </c:ext>
          </c:extLst>
        </c:ser>
        <c:ser>
          <c:idx val="10"/>
          <c:order val="10"/>
          <c:spPr>
            <a:ln w="28575" cap="rnd">
              <a:solidFill>
                <a:schemeClr val="accent5">
                  <a:lumMod val="6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81-F59D-41ED-ADDB-34FB8800B694}"/>
            </c:ext>
          </c:extLst>
        </c:ser>
        <c:ser>
          <c:idx val="11"/>
          <c:order val="11"/>
          <c:spPr>
            <a:ln w="28575" cap="rnd">
              <a:solidFill>
                <a:schemeClr val="accent6">
                  <a:lumMod val="6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83-F59D-41ED-ADDB-34FB8800B694}"/>
            </c:ext>
          </c:extLst>
        </c:ser>
        <c:ser>
          <c:idx val="12"/>
          <c:order val="12"/>
          <c:spPr>
            <a:ln w="28575" cap="rnd">
              <a:solidFill>
                <a:schemeClr val="accent1">
                  <a:lumMod val="80000"/>
                  <a:lumOff val="2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85-F59D-41ED-ADDB-34FB8800B694}"/>
            </c:ext>
          </c:extLst>
        </c:ser>
        <c:ser>
          <c:idx val="13"/>
          <c:order val="13"/>
          <c:spPr>
            <a:ln w="28575" cap="rnd">
              <a:solidFill>
                <a:schemeClr val="accent2">
                  <a:lumMod val="80000"/>
                  <a:lumOff val="2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87-F59D-41ED-ADDB-34FB8800B694}"/>
            </c:ext>
          </c:extLst>
        </c:ser>
        <c:ser>
          <c:idx val="14"/>
          <c:order val="14"/>
          <c:spPr>
            <a:ln w="28575" cap="rnd">
              <a:solidFill>
                <a:schemeClr val="accent3">
                  <a:lumMod val="80000"/>
                  <a:lumOff val="2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89-F59D-41ED-ADDB-34FB8800B694}"/>
            </c:ext>
          </c:extLst>
        </c:ser>
        <c:ser>
          <c:idx val="15"/>
          <c:order val="15"/>
          <c:spPr>
            <a:ln w="28575" cap="rnd">
              <a:solidFill>
                <a:schemeClr val="accent4">
                  <a:lumMod val="80000"/>
                  <a:lumOff val="2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8B-F59D-41ED-ADDB-34FB8800B694}"/>
            </c:ext>
          </c:extLst>
        </c:ser>
        <c:ser>
          <c:idx val="16"/>
          <c:order val="16"/>
          <c:spPr>
            <a:ln w="28575" cap="rnd">
              <a:solidFill>
                <a:schemeClr val="accent5">
                  <a:lumMod val="80000"/>
                  <a:lumOff val="2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8D-F59D-41ED-ADDB-34FB8800B694}"/>
            </c:ext>
          </c:extLst>
        </c:ser>
        <c:ser>
          <c:idx val="17"/>
          <c:order val="17"/>
          <c:spPr>
            <a:ln w="28575" cap="rnd">
              <a:solidFill>
                <a:schemeClr val="accent6">
                  <a:lumMod val="80000"/>
                  <a:lumOff val="2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8F-F59D-41ED-ADDB-34FB8800B694}"/>
            </c:ext>
          </c:extLst>
        </c:ser>
        <c:ser>
          <c:idx val="18"/>
          <c:order val="18"/>
          <c:spPr>
            <a:ln w="28575" cap="rnd">
              <a:solidFill>
                <a:schemeClr val="accent1">
                  <a:lumMod val="8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91-F59D-41ED-ADDB-34FB8800B694}"/>
            </c:ext>
          </c:extLst>
        </c:ser>
        <c:ser>
          <c:idx val="19"/>
          <c:order val="19"/>
          <c:spPr>
            <a:ln w="28575" cap="rnd">
              <a:solidFill>
                <a:schemeClr val="accent2">
                  <a:lumMod val="8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93-F59D-41ED-ADDB-34FB8800B694}"/>
            </c:ext>
          </c:extLst>
        </c:ser>
        <c:ser>
          <c:idx val="20"/>
          <c:order val="20"/>
          <c:spPr>
            <a:ln w="28575" cap="rnd">
              <a:solidFill>
                <a:schemeClr val="accent3">
                  <a:lumMod val="8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95-F59D-41ED-ADDB-34FB8800B694}"/>
            </c:ext>
          </c:extLst>
        </c:ser>
        <c:ser>
          <c:idx val="21"/>
          <c:order val="21"/>
          <c:spPr>
            <a:ln w="28575" cap="rnd">
              <a:solidFill>
                <a:schemeClr val="accent4">
                  <a:lumMod val="8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97-F59D-41ED-ADDB-34FB8800B694}"/>
            </c:ext>
          </c:extLst>
        </c:ser>
        <c:ser>
          <c:idx val="22"/>
          <c:order val="22"/>
          <c:spPr>
            <a:ln w="28575" cap="rnd">
              <a:solidFill>
                <a:schemeClr val="accent5">
                  <a:lumMod val="8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99-F59D-41ED-ADDB-34FB8800B694}"/>
            </c:ext>
          </c:extLst>
        </c:ser>
        <c:ser>
          <c:idx val="23"/>
          <c:order val="23"/>
          <c:spPr>
            <a:ln w="28575" cap="rnd">
              <a:solidFill>
                <a:schemeClr val="accent6">
                  <a:lumMod val="8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9B-F59D-41ED-ADDB-34FB8800B694}"/>
            </c:ext>
          </c:extLst>
        </c:ser>
        <c:ser>
          <c:idx val="24"/>
          <c:order val="24"/>
          <c:spPr>
            <a:ln w="28575" cap="rnd">
              <a:solidFill>
                <a:schemeClr val="accent1">
                  <a:lumMod val="60000"/>
                  <a:lumOff val="4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9D-F59D-41ED-ADDB-34FB8800B694}"/>
            </c:ext>
          </c:extLst>
        </c:ser>
        <c:ser>
          <c:idx val="25"/>
          <c:order val="25"/>
          <c:spPr>
            <a:ln w="28575" cap="rnd">
              <a:solidFill>
                <a:schemeClr val="accent2">
                  <a:lumMod val="60000"/>
                  <a:lumOff val="4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9F-F59D-41ED-ADDB-34FB8800B694}"/>
            </c:ext>
          </c:extLst>
        </c:ser>
        <c:ser>
          <c:idx val="26"/>
          <c:order val="26"/>
          <c:spPr>
            <a:ln w="28575" cap="rnd">
              <a:solidFill>
                <a:schemeClr val="accent3">
                  <a:lumMod val="60000"/>
                  <a:lumOff val="4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A1-F59D-41ED-ADDB-34FB8800B694}"/>
            </c:ext>
          </c:extLst>
        </c:ser>
        <c:ser>
          <c:idx val="27"/>
          <c:order val="27"/>
          <c:spPr>
            <a:ln w="28575" cap="rnd">
              <a:solidFill>
                <a:schemeClr val="accent4">
                  <a:lumMod val="60000"/>
                  <a:lumOff val="4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A3-F59D-41ED-ADDB-34FB8800B694}"/>
            </c:ext>
          </c:extLst>
        </c:ser>
        <c:ser>
          <c:idx val="28"/>
          <c:order val="28"/>
          <c:spPr>
            <a:ln w="28575" cap="rnd">
              <a:solidFill>
                <a:schemeClr val="accent5">
                  <a:lumMod val="60000"/>
                  <a:lumOff val="4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A5-F59D-41ED-ADDB-34FB8800B694}"/>
            </c:ext>
          </c:extLst>
        </c:ser>
        <c:ser>
          <c:idx val="29"/>
          <c:order val="29"/>
          <c:spPr>
            <a:ln w="28575" cap="rnd">
              <a:solidFill>
                <a:schemeClr val="accent6">
                  <a:lumMod val="60000"/>
                  <a:lumOff val="4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A7-F59D-41ED-ADDB-34FB8800B694}"/>
            </c:ext>
          </c:extLst>
        </c:ser>
        <c:ser>
          <c:idx val="30"/>
          <c:order val="30"/>
          <c:spPr>
            <a:ln w="28575" cap="rnd">
              <a:solidFill>
                <a:schemeClr val="accent1">
                  <a:lumMod val="5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A9-F59D-41ED-ADDB-34FB8800B694}"/>
            </c:ext>
          </c:extLst>
        </c:ser>
        <c:ser>
          <c:idx val="31"/>
          <c:order val="31"/>
          <c:spPr>
            <a:ln w="28575" cap="rnd">
              <a:solidFill>
                <a:schemeClr val="accent2">
                  <a:lumMod val="5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AB-F59D-41ED-ADDB-34FB8800B694}"/>
            </c:ext>
          </c:extLst>
        </c:ser>
        <c:ser>
          <c:idx val="32"/>
          <c:order val="32"/>
          <c:spPr>
            <a:ln w="28575" cap="rnd">
              <a:solidFill>
                <a:schemeClr val="accent3">
                  <a:lumMod val="5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AD-F59D-41ED-ADDB-34FB8800B694}"/>
            </c:ext>
          </c:extLst>
        </c:ser>
        <c:ser>
          <c:idx val="33"/>
          <c:order val="33"/>
          <c:spPr>
            <a:ln w="28575" cap="rnd">
              <a:solidFill>
                <a:schemeClr val="accent4">
                  <a:lumMod val="5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AF-F59D-41ED-ADDB-34FB8800B694}"/>
            </c:ext>
          </c:extLst>
        </c:ser>
        <c:ser>
          <c:idx val="34"/>
          <c:order val="34"/>
          <c:spPr>
            <a:ln w="28575" cap="rnd">
              <a:solidFill>
                <a:schemeClr val="accent5">
                  <a:lumMod val="5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B1-F59D-41ED-ADDB-34FB8800B694}"/>
            </c:ext>
          </c:extLst>
        </c:ser>
        <c:ser>
          <c:idx val="35"/>
          <c:order val="35"/>
          <c:spPr>
            <a:ln w="28575" cap="rnd">
              <a:solidFill>
                <a:schemeClr val="accent6">
                  <a:lumMod val="5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B3-F59D-41ED-ADDB-34FB8800B694}"/>
            </c:ext>
          </c:extLst>
        </c:ser>
        <c:ser>
          <c:idx val="36"/>
          <c:order val="36"/>
          <c:spPr>
            <a:ln w="28575" cap="rnd">
              <a:solidFill>
                <a:schemeClr val="accent1">
                  <a:lumMod val="70000"/>
                  <a:lumOff val="3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B5-F59D-41ED-ADDB-34FB8800B694}"/>
            </c:ext>
          </c:extLst>
        </c:ser>
        <c:ser>
          <c:idx val="37"/>
          <c:order val="37"/>
          <c:spPr>
            <a:ln w="28575" cap="rnd">
              <a:solidFill>
                <a:schemeClr val="accent2">
                  <a:lumMod val="70000"/>
                  <a:lumOff val="3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B7-F59D-41ED-ADDB-34FB8800B694}"/>
            </c:ext>
          </c:extLst>
        </c:ser>
        <c:ser>
          <c:idx val="38"/>
          <c:order val="38"/>
          <c:spPr>
            <a:ln w="28575" cap="rnd">
              <a:solidFill>
                <a:schemeClr val="accent3">
                  <a:lumMod val="70000"/>
                  <a:lumOff val="3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B9-F59D-41ED-ADDB-34FB8800B694}"/>
            </c:ext>
          </c:extLst>
        </c:ser>
        <c:ser>
          <c:idx val="39"/>
          <c:order val="39"/>
          <c:spPr>
            <a:ln w="28575" cap="rnd">
              <a:solidFill>
                <a:schemeClr val="accent4">
                  <a:lumMod val="70000"/>
                  <a:lumOff val="3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BB-F59D-41ED-ADDB-34FB8800B694}"/>
            </c:ext>
          </c:extLst>
        </c:ser>
        <c:ser>
          <c:idx val="40"/>
          <c:order val="40"/>
          <c:spPr>
            <a:ln w="28575" cap="rnd">
              <a:solidFill>
                <a:schemeClr val="accent5">
                  <a:lumMod val="70000"/>
                  <a:lumOff val="3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BD-F59D-41ED-ADDB-34FB8800B694}"/>
            </c:ext>
          </c:extLst>
        </c:ser>
        <c:ser>
          <c:idx val="41"/>
          <c:order val="41"/>
          <c:spPr>
            <a:ln w="28575" cap="rnd">
              <a:solidFill>
                <a:schemeClr val="accent6">
                  <a:lumMod val="70000"/>
                  <a:lumOff val="3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BF-F59D-41ED-ADDB-34FB8800B694}"/>
            </c:ext>
          </c:extLst>
        </c:ser>
        <c:ser>
          <c:idx val="42"/>
          <c:order val="42"/>
          <c:spPr>
            <a:ln w="28575" cap="rnd">
              <a:solidFill>
                <a:schemeClr val="accent1">
                  <a:lumMod val="7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C1-F59D-41ED-ADDB-34FB8800B694}"/>
            </c:ext>
          </c:extLst>
        </c:ser>
        <c:ser>
          <c:idx val="43"/>
          <c:order val="43"/>
          <c:spPr>
            <a:ln w="28575" cap="rnd">
              <a:solidFill>
                <a:schemeClr val="accent2">
                  <a:lumMod val="7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C3-F59D-41ED-ADDB-34FB8800B694}"/>
            </c:ext>
          </c:extLst>
        </c:ser>
        <c:ser>
          <c:idx val="44"/>
          <c:order val="44"/>
          <c:spPr>
            <a:ln w="28575" cap="rnd">
              <a:solidFill>
                <a:schemeClr val="accent3">
                  <a:lumMod val="7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C5-F59D-41ED-ADDB-34FB8800B694}"/>
            </c:ext>
          </c:extLst>
        </c:ser>
        <c:ser>
          <c:idx val="45"/>
          <c:order val="45"/>
          <c:spPr>
            <a:ln w="28575" cap="rnd">
              <a:solidFill>
                <a:schemeClr val="accent4">
                  <a:lumMod val="7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C7-F59D-41ED-ADDB-34FB8800B694}"/>
            </c:ext>
          </c:extLst>
        </c:ser>
        <c:ser>
          <c:idx val="46"/>
          <c:order val="46"/>
          <c:spPr>
            <a:ln w="28575" cap="rnd">
              <a:solidFill>
                <a:schemeClr val="accent5">
                  <a:lumMod val="7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C9-F59D-41ED-ADDB-34FB8800B694}"/>
            </c:ext>
          </c:extLst>
        </c:ser>
        <c:ser>
          <c:idx val="47"/>
          <c:order val="47"/>
          <c:spPr>
            <a:ln w="28575" cap="rnd">
              <a:solidFill>
                <a:schemeClr val="accent6">
                  <a:lumMod val="7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CB-F59D-41ED-ADDB-34FB8800B694}"/>
            </c:ext>
          </c:extLst>
        </c:ser>
        <c:ser>
          <c:idx val="48"/>
          <c:order val="48"/>
          <c:spPr>
            <a:ln w="28575" cap="rnd">
              <a:solidFill>
                <a:schemeClr val="accent1">
                  <a:lumMod val="50000"/>
                  <a:lumOff val="5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CD-F59D-41ED-ADDB-34FB8800B694}"/>
            </c:ext>
          </c:extLst>
        </c:ser>
        <c:ser>
          <c:idx val="49"/>
          <c:order val="49"/>
          <c:spPr>
            <a:ln w="28575" cap="rnd">
              <a:solidFill>
                <a:schemeClr val="accent2">
                  <a:lumMod val="50000"/>
                  <a:lumOff val="5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CF-F59D-41ED-ADDB-34FB8800B694}"/>
            </c:ext>
          </c:extLst>
        </c:ser>
        <c:ser>
          <c:idx val="50"/>
          <c:order val="50"/>
          <c:spPr>
            <a:ln w="28575" cap="rnd">
              <a:solidFill>
                <a:schemeClr val="accent3">
                  <a:lumMod val="50000"/>
                  <a:lumOff val="5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D1-F59D-41ED-ADDB-34FB8800B694}"/>
            </c:ext>
          </c:extLst>
        </c:ser>
        <c:ser>
          <c:idx val="51"/>
          <c:order val="51"/>
          <c:spPr>
            <a:ln w="28575" cap="rnd">
              <a:solidFill>
                <a:schemeClr val="accent4">
                  <a:lumMod val="50000"/>
                  <a:lumOff val="5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D3-F59D-41ED-ADDB-34FB8800B694}"/>
            </c:ext>
          </c:extLst>
        </c:ser>
        <c:ser>
          <c:idx val="52"/>
          <c:order val="52"/>
          <c:spPr>
            <a:ln w="28575" cap="rnd">
              <a:solidFill>
                <a:schemeClr val="accent5">
                  <a:lumMod val="50000"/>
                  <a:lumOff val="5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D5-F59D-41ED-ADDB-34FB8800B694}"/>
            </c:ext>
          </c:extLst>
        </c:ser>
        <c:ser>
          <c:idx val="53"/>
          <c:order val="53"/>
          <c:spPr>
            <a:ln w="28575" cap="rnd">
              <a:solidFill>
                <a:schemeClr val="accent6">
                  <a:lumMod val="50000"/>
                  <a:lumOff val="5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D7-F59D-41ED-ADDB-34FB8800B694}"/>
            </c:ext>
          </c:extLst>
        </c:ser>
        <c:ser>
          <c:idx val="54"/>
          <c:order val="54"/>
          <c:spPr>
            <a:ln w="28575" cap="rnd">
              <a:solidFill>
                <a:schemeClr val="accent1"/>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D9-F59D-41ED-ADDB-34FB8800B694}"/>
            </c:ext>
          </c:extLst>
        </c:ser>
        <c:ser>
          <c:idx val="55"/>
          <c:order val="55"/>
          <c:spPr>
            <a:ln w="28575" cap="rnd">
              <a:solidFill>
                <a:schemeClr val="accent2"/>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DB-F59D-41ED-ADDB-34FB8800B694}"/>
            </c:ext>
          </c:extLst>
        </c:ser>
        <c:ser>
          <c:idx val="56"/>
          <c:order val="56"/>
          <c:spPr>
            <a:ln w="28575" cap="rnd">
              <a:solidFill>
                <a:schemeClr val="accent3"/>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DD-F59D-41ED-ADDB-34FB8800B694}"/>
            </c:ext>
          </c:extLst>
        </c:ser>
        <c:ser>
          <c:idx val="57"/>
          <c:order val="57"/>
          <c:spPr>
            <a:ln w="28575" cap="rnd">
              <a:solidFill>
                <a:schemeClr val="accent4"/>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DF-F59D-41ED-ADDB-34FB8800B694}"/>
            </c:ext>
          </c:extLst>
        </c:ser>
        <c:ser>
          <c:idx val="58"/>
          <c:order val="58"/>
          <c:spPr>
            <a:ln w="28575" cap="rnd">
              <a:solidFill>
                <a:schemeClr val="accent5"/>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E1-F59D-41ED-ADDB-34FB8800B694}"/>
            </c:ext>
          </c:extLst>
        </c:ser>
        <c:ser>
          <c:idx val="59"/>
          <c:order val="59"/>
          <c:spPr>
            <a:ln w="28575" cap="rnd">
              <a:solidFill>
                <a:schemeClr val="accent6"/>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E3-F59D-41ED-ADDB-34FB8800B694}"/>
            </c:ext>
          </c:extLst>
        </c:ser>
        <c:ser>
          <c:idx val="60"/>
          <c:order val="60"/>
          <c:spPr>
            <a:ln w="28575" cap="rnd">
              <a:solidFill>
                <a:schemeClr val="accent1">
                  <a:lumMod val="6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E5-F59D-41ED-ADDB-34FB8800B694}"/>
            </c:ext>
          </c:extLst>
        </c:ser>
        <c:ser>
          <c:idx val="61"/>
          <c:order val="61"/>
          <c:spPr>
            <a:ln w="28575" cap="rnd">
              <a:solidFill>
                <a:schemeClr val="accent2">
                  <a:lumMod val="6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E7-F59D-41ED-ADDB-34FB8800B694}"/>
            </c:ext>
          </c:extLst>
        </c:ser>
        <c:ser>
          <c:idx val="62"/>
          <c:order val="62"/>
          <c:spPr>
            <a:ln w="28575" cap="rnd">
              <a:solidFill>
                <a:schemeClr val="accent3">
                  <a:lumMod val="6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E9-F59D-41ED-ADDB-34FB8800B694}"/>
            </c:ext>
          </c:extLst>
        </c:ser>
        <c:ser>
          <c:idx val="63"/>
          <c:order val="63"/>
          <c:spPr>
            <a:ln w="28575" cap="rnd">
              <a:solidFill>
                <a:schemeClr val="accent4">
                  <a:lumMod val="6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EB-F59D-41ED-ADDB-34FB8800B694}"/>
            </c:ext>
          </c:extLst>
        </c:ser>
        <c:ser>
          <c:idx val="64"/>
          <c:order val="64"/>
          <c:spPr>
            <a:ln w="28575" cap="rnd">
              <a:solidFill>
                <a:schemeClr val="accent5">
                  <a:lumMod val="6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ED-F59D-41ED-ADDB-34FB8800B694}"/>
            </c:ext>
          </c:extLst>
        </c:ser>
        <c:ser>
          <c:idx val="65"/>
          <c:order val="65"/>
          <c:spPr>
            <a:ln w="28575" cap="rnd">
              <a:solidFill>
                <a:schemeClr val="accent6">
                  <a:lumMod val="6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EF-F59D-41ED-ADDB-34FB8800B694}"/>
            </c:ext>
          </c:extLst>
        </c:ser>
        <c:ser>
          <c:idx val="66"/>
          <c:order val="66"/>
          <c:spPr>
            <a:ln w="28575" cap="rnd">
              <a:solidFill>
                <a:schemeClr val="accent1">
                  <a:lumMod val="80000"/>
                  <a:lumOff val="2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F1-F59D-41ED-ADDB-34FB8800B694}"/>
            </c:ext>
          </c:extLst>
        </c:ser>
        <c:ser>
          <c:idx val="67"/>
          <c:order val="67"/>
          <c:spPr>
            <a:ln w="28575" cap="rnd">
              <a:solidFill>
                <a:schemeClr val="accent2">
                  <a:lumMod val="80000"/>
                  <a:lumOff val="2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F3-F59D-41ED-ADDB-34FB8800B694}"/>
            </c:ext>
          </c:extLst>
        </c:ser>
        <c:ser>
          <c:idx val="68"/>
          <c:order val="68"/>
          <c:spPr>
            <a:ln w="28575" cap="rnd">
              <a:solidFill>
                <a:schemeClr val="accent3">
                  <a:lumMod val="80000"/>
                  <a:lumOff val="2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F5-F59D-41ED-ADDB-34FB8800B694}"/>
            </c:ext>
          </c:extLst>
        </c:ser>
        <c:ser>
          <c:idx val="69"/>
          <c:order val="69"/>
          <c:spPr>
            <a:ln w="28575" cap="rnd">
              <a:solidFill>
                <a:schemeClr val="accent4">
                  <a:lumMod val="80000"/>
                  <a:lumOff val="2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F7-F59D-41ED-ADDB-34FB8800B694}"/>
            </c:ext>
          </c:extLst>
        </c:ser>
        <c:ser>
          <c:idx val="70"/>
          <c:order val="70"/>
          <c:spPr>
            <a:ln w="28575" cap="rnd">
              <a:solidFill>
                <a:schemeClr val="accent5">
                  <a:lumMod val="80000"/>
                  <a:lumOff val="2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F9-F59D-41ED-ADDB-34FB8800B694}"/>
            </c:ext>
          </c:extLst>
        </c:ser>
        <c:ser>
          <c:idx val="71"/>
          <c:order val="71"/>
          <c:spPr>
            <a:ln w="28575" cap="rnd">
              <a:solidFill>
                <a:schemeClr val="accent6">
                  <a:lumMod val="80000"/>
                  <a:lumOff val="2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FB-F59D-41ED-ADDB-34FB8800B694}"/>
            </c:ext>
          </c:extLst>
        </c:ser>
        <c:ser>
          <c:idx val="72"/>
          <c:order val="72"/>
          <c:spPr>
            <a:ln w="28575" cap="rnd">
              <a:solidFill>
                <a:schemeClr val="accent1">
                  <a:lumMod val="8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FD-F59D-41ED-ADDB-34FB8800B694}"/>
            </c:ext>
          </c:extLst>
        </c:ser>
        <c:ser>
          <c:idx val="73"/>
          <c:order val="73"/>
          <c:spPr>
            <a:ln w="28575" cap="rnd">
              <a:solidFill>
                <a:schemeClr val="accent2">
                  <a:lumMod val="8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FF-F59D-41ED-ADDB-34FB8800B694}"/>
            </c:ext>
          </c:extLst>
        </c:ser>
        <c:ser>
          <c:idx val="74"/>
          <c:order val="74"/>
          <c:spPr>
            <a:ln w="28575" cap="rnd">
              <a:solidFill>
                <a:schemeClr val="accent3">
                  <a:lumMod val="8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01-F59D-41ED-ADDB-34FB8800B694}"/>
            </c:ext>
          </c:extLst>
        </c:ser>
        <c:ser>
          <c:idx val="75"/>
          <c:order val="75"/>
          <c:spPr>
            <a:ln w="28575" cap="rnd">
              <a:solidFill>
                <a:schemeClr val="accent4">
                  <a:lumMod val="8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03-F59D-41ED-ADDB-34FB8800B694}"/>
            </c:ext>
          </c:extLst>
        </c:ser>
        <c:ser>
          <c:idx val="76"/>
          <c:order val="76"/>
          <c:spPr>
            <a:ln w="28575" cap="rnd">
              <a:solidFill>
                <a:schemeClr val="accent5">
                  <a:lumMod val="8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05-F59D-41ED-ADDB-34FB8800B694}"/>
            </c:ext>
          </c:extLst>
        </c:ser>
        <c:ser>
          <c:idx val="77"/>
          <c:order val="77"/>
          <c:spPr>
            <a:ln w="28575" cap="rnd">
              <a:solidFill>
                <a:schemeClr val="accent6">
                  <a:lumMod val="8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07-F59D-41ED-ADDB-34FB8800B694}"/>
            </c:ext>
          </c:extLst>
        </c:ser>
        <c:ser>
          <c:idx val="78"/>
          <c:order val="78"/>
          <c:spPr>
            <a:ln w="28575" cap="rnd">
              <a:solidFill>
                <a:schemeClr val="accent1">
                  <a:lumMod val="60000"/>
                  <a:lumOff val="4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09-F59D-41ED-ADDB-34FB8800B694}"/>
            </c:ext>
          </c:extLst>
        </c:ser>
        <c:ser>
          <c:idx val="79"/>
          <c:order val="79"/>
          <c:spPr>
            <a:ln w="28575" cap="rnd">
              <a:solidFill>
                <a:schemeClr val="accent2">
                  <a:lumMod val="60000"/>
                  <a:lumOff val="4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0B-F59D-41ED-ADDB-34FB8800B694}"/>
            </c:ext>
          </c:extLst>
        </c:ser>
        <c:ser>
          <c:idx val="80"/>
          <c:order val="80"/>
          <c:spPr>
            <a:ln w="28575" cap="rnd">
              <a:solidFill>
                <a:schemeClr val="accent3">
                  <a:lumMod val="60000"/>
                  <a:lumOff val="4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0D-F59D-41ED-ADDB-34FB8800B694}"/>
            </c:ext>
          </c:extLst>
        </c:ser>
        <c:ser>
          <c:idx val="81"/>
          <c:order val="81"/>
          <c:spPr>
            <a:ln w="28575" cap="rnd">
              <a:solidFill>
                <a:schemeClr val="accent4">
                  <a:lumMod val="60000"/>
                  <a:lumOff val="4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0F-F59D-41ED-ADDB-34FB8800B694}"/>
            </c:ext>
          </c:extLst>
        </c:ser>
        <c:ser>
          <c:idx val="82"/>
          <c:order val="82"/>
          <c:spPr>
            <a:ln w="28575" cap="rnd">
              <a:solidFill>
                <a:schemeClr val="accent5">
                  <a:lumMod val="60000"/>
                  <a:lumOff val="4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11-F59D-41ED-ADDB-34FB8800B694}"/>
            </c:ext>
          </c:extLst>
        </c:ser>
        <c:ser>
          <c:idx val="83"/>
          <c:order val="83"/>
          <c:spPr>
            <a:ln w="28575" cap="rnd">
              <a:solidFill>
                <a:schemeClr val="accent6">
                  <a:lumMod val="60000"/>
                  <a:lumOff val="4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13-F59D-41ED-ADDB-34FB8800B694}"/>
            </c:ext>
          </c:extLst>
        </c:ser>
        <c:ser>
          <c:idx val="84"/>
          <c:order val="84"/>
          <c:spPr>
            <a:ln w="28575" cap="rnd">
              <a:solidFill>
                <a:schemeClr val="accent1">
                  <a:lumMod val="5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15-F59D-41ED-ADDB-34FB8800B694}"/>
            </c:ext>
          </c:extLst>
        </c:ser>
        <c:ser>
          <c:idx val="85"/>
          <c:order val="85"/>
          <c:spPr>
            <a:ln w="28575" cap="rnd">
              <a:solidFill>
                <a:schemeClr val="accent2">
                  <a:lumMod val="5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17-F59D-41ED-ADDB-34FB8800B694}"/>
            </c:ext>
          </c:extLst>
        </c:ser>
        <c:ser>
          <c:idx val="86"/>
          <c:order val="86"/>
          <c:spPr>
            <a:ln w="28575" cap="rnd">
              <a:solidFill>
                <a:schemeClr val="accent3">
                  <a:lumMod val="5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19-F59D-41ED-ADDB-34FB8800B694}"/>
            </c:ext>
          </c:extLst>
        </c:ser>
        <c:ser>
          <c:idx val="87"/>
          <c:order val="87"/>
          <c:spPr>
            <a:ln w="28575" cap="rnd">
              <a:solidFill>
                <a:schemeClr val="accent4">
                  <a:lumMod val="5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1B-F59D-41ED-ADDB-34FB8800B694}"/>
            </c:ext>
          </c:extLst>
        </c:ser>
        <c:ser>
          <c:idx val="88"/>
          <c:order val="88"/>
          <c:spPr>
            <a:ln w="28575" cap="rnd">
              <a:solidFill>
                <a:schemeClr val="accent5">
                  <a:lumMod val="5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1D-F59D-41ED-ADDB-34FB8800B694}"/>
            </c:ext>
          </c:extLst>
        </c:ser>
        <c:ser>
          <c:idx val="89"/>
          <c:order val="89"/>
          <c:spPr>
            <a:ln w="28575" cap="rnd">
              <a:solidFill>
                <a:schemeClr val="accent6">
                  <a:lumMod val="5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1F-F59D-41ED-ADDB-34FB8800B694}"/>
            </c:ext>
          </c:extLst>
        </c:ser>
        <c:ser>
          <c:idx val="90"/>
          <c:order val="90"/>
          <c:spPr>
            <a:ln w="28575" cap="rnd">
              <a:solidFill>
                <a:schemeClr val="accent1">
                  <a:lumMod val="70000"/>
                  <a:lumOff val="3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21-F59D-41ED-ADDB-34FB8800B694}"/>
            </c:ext>
          </c:extLst>
        </c:ser>
        <c:ser>
          <c:idx val="91"/>
          <c:order val="91"/>
          <c:spPr>
            <a:ln w="28575" cap="rnd">
              <a:solidFill>
                <a:schemeClr val="accent2">
                  <a:lumMod val="70000"/>
                  <a:lumOff val="3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23-F59D-41ED-ADDB-34FB8800B694}"/>
            </c:ext>
          </c:extLst>
        </c:ser>
        <c:ser>
          <c:idx val="92"/>
          <c:order val="92"/>
          <c:spPr>
            <a:ln w="28575" cap="rnd">
              <a:solidFill>
                <a:schemeClr val="accent3">
                  <a:lumMod val="70000"/>
                  <a:lumOff val="3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25-F59D-41ED-ADDB-34FB8800B694}"/>
            </c:ext>
          </c:extLst>
        </c:ser>
        <c:ser>
          <c:idx val="93"/>
          <c:order val="93"/>
          <c:spPr>
            <a:ln w="28575" cap="rnd">
              <a:solidFill>
                <a:schemeClr val="accent4">
                  <a:lumMod val="70000"/>
                  <a:lumOff val="3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27-F59D-41ED-ADDB-34FB8800B694}"/>
            </c:ext>
          </c:extLst>
        </c:ser>
        <c:ser>
          <c:idx val="94"/>
          <c:order val="94"/>
          <c:spPr>
            <a:ln w="28575" cap="rnd">
              <a:solidFill>
                <a:schemeClr val="accent5">
                  <a:lumMod val="70000"/>
                  <a:lumOff val="3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29-F59D-41ED-ADDB-34FB8800B694}"/>
            </c:ext>
          </c:extLst>
        </c:ser>
        <c:ser>
          <c:idx val="95"/>
          <c:order val="95"/>
          <c:spPr>
            <a:ln w="28575" cap="rnd">
              <a:solidFill>
                <a:schemeClr val="accent6">
                  <a:lumMod val="70000"/>
                  <a:lumOff val="3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2B-F59D-41ED-ADDB-34FB8800B694}"/>
            </c:ext>
          </c:extLst>
        </c:ser>
        <c:ser>
          <c:idx val="96"/>
          <c:order val="96"/>
          <c:spPr>
            <a:ln w="28575" cap="rnd">
              <a:solidFill>
                <a:schemeClr val="accent1">
                  <a:lumMod val="7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2D-F59D-41ED-ADDB-34FB8800B694}"/>
            </c:ext>
          </c:extLst>
        </c:ser>
        <c:ser>
          <c:idx val="97"/>
          <c:order val="97"/>
          <c:spPr>
            <a:ln w="28575" cap="rnd">
              <a:solidFill>
                <a:schemeClr val="accent2">
                  <a:lumMod val="7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2F-F59D-41ED-ADDB-34FB8800B694}"/>
            </c:ext>
          </c:extLst>
        </c:ser>
        <c:ser>
          <c:idx val="98"/>
          <c:order val="98"/>
          <c:spPr>
            <a:ln w="28575" cap="rnd">
              <a:solidFill>
                <a:schemeClr val="accent3">
                  <a:lumMod val="7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31-F59D-41ED-ADDB-34FB8800B694}"/>
            </c:ext>
          </c:extLst>
        </c:ser>
        <c:ser>
          <c:idx val="99"/>
          <c:order val="99"/>
          <c:spPr>
            <a:ln w="28575" cap="rnd">
              <a:solidFill>
                <a:schemeClr val="accent4">
                  <a:lumMod val="7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33-F59D-41ED-ADDB-34FB8800B694}"/>
            </c:ext>
          </c:extLst>
        </c:ser>
        <c:ser>
          <c:idx val="100"/>
          <c:order val="100"/>
          <c:spPr>
            <a:ln w="28575" cap="rnd">
              <a:solidFill>
                <a:schemeClr val="accent5">
                  <a:lumMod val="7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35-F59D-41ED-ADDB-34FB8800B694}"/>
            </c:ext>
          </c:extLst>
        </c:ser>
        <c:ser>
          <c:idx val="101"/>
          <c:order val="101"/>
          <c:spPr>
            <a:ln w="28575" cap="rnd">
              <a:solidFill>
                <a:schemeClr val="accent6">
                  <a:lumMod val="7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37-F59D-41ED-ADDB-34FB8800B694}"/>
            </c:ext>
          </c:extLst>
        </c:ser>
        <c:ser>
          <c:idx val="102"/>
          <c:order val="102"/>
          <c:spPr>
            <a:ln w="28575" cap="rnd">
              <a:solidFill>
                <a:schemeClr val="accent1">
                  <a:lumMod val="50000"/>
                  <a:lumOff val="5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39-F59D-41ED-ADDB-34FB8800B694}"/>
            </c:ext>
          </c:extLst>
        </c:ser>
        <c:ser>
          <c:idx val="103"/>
          <c:order val="103"/>
          <c:spPr>
            <a:ln w="28575" cap="rnd">
              <a:solidFill>
                <a:schemeClr val="accent2">
                  <a:lumMod val="50000"/>
                  <a:lumOff val="5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3B-F59D-41ED-ADDB-34FB8800B694}"/>
            </c:ext>
          </c:extLst>
        </c:ser>
        <c:ser>
          <c:idx val="104"/>
          <c:order val="104"/>
          <c:spPr>
            <a:ln w="28575" cap="rnd">
              <a:solidFill>
                <a:schemeClr val="accent3">
                  <a:lumMod val="50000"/>
                  <a:lumOff val="5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3D-F59D-41ED-ADDB-34FB8800B694}"/>
            </c:ext>
          </c:extLst>
        </c:ser>
        <c:ser>
          <c:idx val="105"/>
          <c:order val="105"/>
          <c:spPr>
            <a:ln w="28575" cap="rnd">
              <a:solidFill>
                <a:schemeClr val="accent4">
                  <a:lumMod val="50000"/>
                  <a:lumOff val="5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3F-F59D-41ED-ADDB-34FB8800B694}"/>
            </c:ext>
          </c:extLst>
        </c:ser>
        <c:ser>
          <c:idx val="106"/>
          <c:order val="106"/>
          <c:spPr>
            <a:ln w="28575" cap="rnd">
              <a:solidFill>
                <a:schemeClr val="accent5">
                  <a:lumMod val="50000"/>
                  <a:lumOff val="5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41-F59D-41ED-ADDB-34FB8800B694}"/>
            </c:ext>
          </c:extLst>
        </c:ser>
        <c:ser>
          <c:idx val="107"/>
          <c:order val="107"/>
          <c:spPr>
            <a:ln w="28575" cap="rnd">
              <a:solidFill>
                <a:schemeClr val="accent6">
                  <a:lumMod val="50000"/>
                  <a:lumOff val="5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43-F59D-41ED-ADDB-34FB8800B694}"/>
            </c:ext>
          </c:extLst>
        </c:ser>
        <c:ser>
          <c:idx val="108"/>
          <c:order val="108"/>
          <c:spPr>
            <a:ln w="28575" cap="rnd">
              <a:solidFill>
                <a:schemeClr val="accent1"/>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45-F59D-41ED-ADDB-34FB8800B694}"/>
            </c:ext>
          </c:extLst>
        </c:ser>
        <c:ser>
          <c:idx val="109"/>
          <c:order val="109"/>
          <c:spPr>
            <a:ln w="28575" cap="rnd">
              <a:solidFill>
                <a:schemeClr val="accent2"/>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147-F59D-41ED-ADDB-34FB8800B694}"/>
            </c:ext>
          </c:extLst>
        </c:ser>
        <c:dLbls>
          <c:showLegendKey val="0"/>
          <c:showVal val="0"/>
          <c:showCatName val="0"/>
          <c:showSerName val="0"/>
          <c:showPercent val="0"/>
          <c:showBubbleSize val="0"/>
        </c:dLbls>
        <c:smooth val="0"/>
        <c:axId val="210735504"/>
        <c:axId val="2077886976"/>
      </c:lineChart>
      <c:catAx>
        <c:axId val="210735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77886976"/>
        <c:crosses val="autoZero"/>
        <c:auto val="1"/>
        <c:lblAlgn val="ctr"/>
        <c:lblOffset val="100"/>
        <c:noMultiLvlLbl val="0"/>
      </c:catAx>
      <c:valAx>
        <c:axId val="20778869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7355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West Midlands</a:t>
            </a:r>
            <a:r>
              <a:rPr lang="en-GB" baseline="0"/>
              <a:t> Social Housing Over-occupancy</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col"/>
        <c:grouping val="clustered"/>
        <c:varyColors val="0"/>
        <c:ser>
          <c:idx val="0"/>
          <c:order val="0"/>
          <c:tx>
            <c:strRef>
              <c:f>'Over and under-occupancy '!$B$5</c:f>
              <c:strCache>
                <c:ptCount val="1"/>
                <c:pt idx="0">
                  <c:v>2 or more bedrooms greater than need</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'Over and under-occupancy '!$A$6:$A$12</c:f>
              <c:strCache>
                <c:ptCount val="7"/>
                <c:pt idx="0">
                  <c:v>Birmingham</c:v>
                </c:pt>
                <c:pt idx="1">
                  <c:v>Coventry</c:v>
                </c:pt>
                <c:pt idx="2">
                  <c:v>Dudley</c:v>
                </c:pt>
                <c:pt idx="3">
                  <c:v>Sandwell</c:v>
                </c:pt>
                <c:pt idx="4">
                  <c:v>Solihull</c:v>
                </c:pt>
                <c:pt idx="5">
                  <c:v>Walsall</c:v>
                </c:pt>
                <c:pt idx="6">
                  <c:v>Wolverhampton</c:v>
                </c:pt>
              </c:strCache>
            </c:strRef>
          </c:cat>
          <c:val>
            <c:numRef>
              <c:f>'Over and under-occupancy '!$B$6:$B$12</c:f>
              <c:numCache>
                <c:formatCode>General</c:formatCode>
                <c:ptCount val="7"/>
                <c:pt idx="0">
                  <c:v>9180</c:v>
                </c:pt>
                <c:pt idx="1">
                  <c:v>1824</c:v>
                </c:pt>
                <c:pt idx="2">
                  <c:v>2716</c:v>
                </c:pt>
                <c:pt idx="3">
                  <c:v>3701</c:v>
                </c:pt>
                <c:pt idx="4">
                  <c:v>1017</c:v>
                </c:pt>
                <c:pt idx="5">
                  <c:v>2684</c:v>
                </c:pt>
                <c:pt idx="6">
                  <c:v>2543</c:v>
                </c:pt>
              </c:numCache>
            </c:numRef>
          </c:val>
          <c:extLst>
            <c:ext xmlns:c16="http://schemas.microsoft.com/office/drawing/2014/chart" uri="{C3380CC4-5D6E-409C-BE32-E72D297353CC}">
              <c16:uniqueId val="{00000000-E1A5-4297-BFE8-0547ABB4D166}"/>
            </c:ext>
          </c:extLst>
        </c:ser>
        <c:ser>
          <c:idx val="1"/>
          <c:order val="1"/>
          <c:tx>
            <c:strRef>
              <c:f>'Over and under-occupancy '!$C$5</c:f>
              <c:strCache>
                <c:ptCount val="1"/>
                <c:pt idx="0">
                  <c:v>1 bedroom greater than need</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'Over and under-occupancy '!$A$6:$A$12</c:f>
              <c:strCache>
                <c:ptCount val="7"/>
                <c:pt idx="0">
                  <c:v>Birmingham</c:v>
                </c:pt>
                <c:pt idx="1">
                  <c:v>Coventry</c:v>
                </c:pt>
                <c:pt idx="2">
                  <c:v>Dudley</c:v>
                </c:pt>
                <c:pt idx="3">
                  <c:v>Sandwell</c:v>
                </c:pt>
                <c:pt idx="4">
                  <c:v>Solihull</c:v>
                </c:pt>
                <c:pt idx="5">
                  <c:v>Walsall</c:v>
                </c:pt>
                <c:pt idx="6">
                  <c:v>Wolverhampton</c:v>
                </c:pt>
              </c:strCache>
            </c:strRef>
          </c:cat>
          <c:val>
            <c:numRef>
              <c:f>'Over and under-occupancy '!$C$6:$C$12</c:f>
              <c:numCache>
                <c:formatCode>General</c:formatCode>
                <c:ptCount val="7"/>
                <c:pt idx="0">
                  <c:v>20968</c:v>
                </c:pt>
                <c:pt idx="1">
                  <c:v>4675</c:v>
                </c:pt>
                <c:pt idx="2">
                  <c:v>7270</c:v>
                </c:pt>
                <c:pt idx="3">
                  <c:v>9642</c:v>
                </c:pt>
                <c:pt idx="4">
                  <c:v>2620</c:v>
                </c:pt>
                <c:pt idx="5">
                  <c:v>7715</c:v>
                </c:pt>
                <c:pt idx="6">
                  <c:v>6863</c:v>
                </c:pt>
              </c:numCache>
            </c:numRef>
          </c:val>
          <c:extLst>
            <c:ext xmlns:c16="http://schemas.microsoft.com/office/drawing/2014/chart" uri="{C3380CC4-5D6E-409C-BE32-E72D297353CC}">
              <c16:uniqueId val="{00000001-E1A5-4297-BFE8-0547ABB4D166}"/>
            </c:ext>
          </c:extLst>
        </c:ser>
        <c:dLbls>
          <c:dLblPos val="outEnd"/>
          <c:showLegendKey val="0"/>
          <c:showVal val="1"/>
          <c:showCatName val="0"/>
          <c:showSerName val="0"/>
          <c:showPercent val="0"/>
          <c:showBubbleSize val="0"/>
        </c:dLbls>
        <c:gapWidth val="219"/>
        <c:overlap val="-27"/>
        <c:axId val="2058845904"/>
        <c:axId val="1251763696"/>
      </c:barChart>
      <c:catAx>
        <c:axId val="2058845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1763696"/>
        <c:crosses val="autoZero"/>
        <c:auto val="1"/>
        <c:lblAlgn val="ctr"/>
        <c:lblOffset val="100"/>
        <c:noMultiLvlLbl val="0"/>
      </c:catAx>
      <c:valAx>
        <c:axId val="12517636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88459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0.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173735</xdr:rowOff>
    </xdr:to>
    <xdr:sp macro="" textlink="">
      <xdr:nvSpPr>
        <xdr:cNvPr id="2" name="TextBox 1">
          <a:extLst>
            <a:ext uri="{FF2B5EF4-FFF2-40B4-BE49-F238E27FC236}">
              <a16:creationId xmlns:a16="http://schemas.microsoft.com/office/drawing/2014/main" id="{A0D3772B-6B30-513A-65DC-746E79C17ABB}"/>
            </a:ext>
          </a:extLst>
        </xdr:cNvPr>
        <xdr:cNvSpPr txBox="1"/>
      </xdr:nvSpPr>
      <xdr:spPr>
        <a:xfrm>
          <a:off x="3175" y="3175"/>
          <a:ext cx="63500" cy="17056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a:rPr>
            <a:t>X1A0T</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1920875</xdr:colOff>
      <xdr:row>13</xdr:row>
      <xdr:rowOff>114300</xdr:rowOff>
    </xdr:from>
    <xdr:to>
      <xdr:col>6</xdr:col>
      <xdr:colOff>365125</xdr:colOff>
      <xdr:row>28</xdr:row>
      <xdr:rowOff>95250</xdr:rowOff>
    </xdr:to>
    <xdr:graphicFrame macro="">
      <xdr:nvGraphicFramePr>
        <xdr:cNvPr id="2" name="Chart 1">
          <a:extLst>
            <a:ext uri="{FF2B5EF4-FFF2-40B4-BE49-F238E27FC236}">
              <a16:creationId xmlns:a16="http://schemas.microsoft.com/office/drawing/2014/main" id="{F928257C-2EC8-078D-D197-C116B90285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19050</xdr:colOff>
      <xdr:row>12</xdr:row>
      <xdr:rowOff>93662</xdr:rowOff>
    </xdr:from>
    <xdr:to>
      <xdr:col>7</xdr:col>
      <xdr:colOff>96839</xdr:colOff>
      <xdr:row>31</xdr:row>
      <xdr:rowOff>168275</xdr:rowOff>
    </xdr:to>
    <xdr:graphicFrame macro="">
      <xdr:nvGraphicFramePr>
        <xdr:cNvPr id="2" name="Chart 1">
          <a:extLst>
            <a:ext uri="{FF2B5EF4-FFF2-40B4-BE49-F238E27FC236}">
              <a16:creationId xmlns:a16="http://schemas.microsoft.com/office/drawing/2014/main" id="{2F00DBFB-9619-39D3-3356-1356CE2742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189380</xdr:rowOff>
    </xdr:to>
    <xdr:sp macro="" textlink="">
      <xdr:nvSpPr>
        <xdr:cNvPr id="2" name="TextBox 1">
          <a:extLst>
            <a:ext uri="{FF2B5EF4-FFF2-40B4-BE49-F238E27FC236}">
              <a16:creationId xmlns:a16="http://schemas.microsoft.com/office/drawing/2014/main" id="{C12DB369-1E31-C193-E0B7-85FC35E72DC7}"/>
            </a:ext>
          </a:extLst>
        </xdr:cNvPr>
        <xdr:cNvSpPr txBox="1"/>
      </xdr:nvSpPr>
      <xdr:spPr>
        <a:xfrm>
          <a:off x="3175" y="3175"/>
          <a:ext cx="63500" cy="186205"/>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a:rPr>
            <a:t>X21A0T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189380</xdr:rowOff>
    </xdr:to>
    <xdr:sp macro="" textlink="">
      <xdr:nvSpPr>
        <xdr:cNvPr id="2" name="TextBox 1">
          <a:extLst>
            <a:ext uri="{FF2B5EF4-FFF2-40B4-BE49-F238E27FC236}">
              <a16:creationId xmlns:a16="http://schemas.microsoft.com/office/drawing/2014/main" id="{2779000A-2977-6EE2-590F-339D8DC1A8E0}"/>
            </a:ext>
          </a:extLst>
        </xdr:cNvPr>
        <xdr:cNvSpPr txBox="1"/>
      </xdr:nvSpPr>
      <xdr:spPr>
        <a:xfrm>
          <a:off x="3175" y="3175"/>
          <a:ext cx="63500" cy="186205"/>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a:rPr>
            <a:t>X22A0T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298449</xdr:colOff>
      <xdr:row>30</xdr:row>
      <xdr:rowOff>38100</xdr:rowOff>
    </xdr:from>
    <xdr:to>
      <xdr:col>6</xdr:col>
      <xdr:colOff>295274</xdr:colOff>
      <xdr:row>46</xdr:row>
      <xdr:rowOff>133350</xdr:rowOff>
    </xdr:to>
    <xdr:graphicFrame macro="">
      <xdr:nvGraphicFramePr>
        <xdr:cNvPr id="2" name="Chart 1">
          <a:extLst>
            <a:ext uri="{FF2B5EF4-FFF2-40B4-BE49-F238E27FC236}">
              <a16:creationId xmlns:a16="http://schemas.microsoft.com/office/drawing/2014/main" id="{52490611-DEC2-E0C4-109A-11EF467431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3175</xdr:colOff>
      <xdr:row>0</xdr:row>
      <xdr:rowOff>3175</xdr:rowOff>
    </xdr:from>
    <xdr:to>
      <xdr:col>0</xdr:col>
      <xdr:colOff>66675</xdr:colOff>
      <xdr:row>1</xdr:row>
      <xdr:rowOff>11580</xdr:rowOff>
    </xdr:to>
    <xdr:sp macro="" textlink="">
      <xdr:nvSpPr>
        <xdr:cNvPr id="3" name="TextBox 2">
          <a:extLst>
            <a:ext uri="{FF2B5EF4-FFF2-40B4-BE49-F238E27FC236}">
              <a16:creationId xmlns:a16="http://schemas.microsoft.com/office/drawing/2014/main" id="{DF898FF9-5341-A05E-5224-13374CBEBCDF}"/>
            </a:ext>
          </a:extLst>
        </xdr:cNvPr>
        <xdr:cNvSpPr txBox="1"/>
      </xdr:nvSpPr>
      <xdr:spPr>
        <a:xfrm>
          <a:off x="3175" y="3175"/>
          <a:ext cx="63500" cy="186205"/>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a:rPr>
            <a:t>X23A0T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1</xdr:row>
      <xdr:rowOff>11580</xdr:rowOff>
    </xdr:to>
    <xdr:sp macro="" textlink="">
      <xdr:nvSpPr>
        <xdr:cNvPr id="2" name="TextBox 1">
          <a:extLst>
            <a:ext uri="{FF2B5EF4-FFF2-40B4-BE49-F238E27FC236}">
              <a16:creationId xmlns:a16="http://schemas.microsoft.com/office/drawing/2014/main" id="{DBD99A55-7CC7-F39D-9805-84FD568B9DB7}"/>
            </a:ext>
          </a:extLst>
        </xdr:cNvPr>
        <xdr:cNvSpPr txBox="1"/>
      </xdr:nvSpPr>
      <xdr:spPr>
        <a:xfrm>
          <a:off x="3175" y="3175"/>
          <a:ext cx="63500" cy="186205"/>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a:rPr>
            <a:t>X24A0T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189380</xdr:rowOff>
    </xdr:to>
    <xdr:sp macro="" textlink="">
      <xdr:nvSpPr>
        <xdr:cNvPr id="2" name="TextBox 1">
          <a:extLst>
            <a:ext uri="{FF2B5EF4-FFF2-40B4-BE49-F238E27FC236}">
              <a16:creationId xmlns:a16="http://schemas.microsoft.com/office/drawing/2014/main" id="{69E9BBE6-4609-2F11-3893-DE3668B9DAEB}"/>
            </a:ext>
          </a:extLst>
        </xdr:cNvPr>
        <xdr:cNvSpPr txBox="1"/>
      </xdr:nvSpPr>
      <xdr:spPr>
        <a:xfrm>
          <a:off x="3175" y="3175"/>
          <a:ext cx="63500" cy="186205"/>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a:rPr>
            <a:t>X25A0T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1</xdr:row>
      <xdr:rowOff>11580</xdr:rowOff>
    </xdr:to>
    <xdr:sp macro="" textlink="">
      <xdr:nvSpPr>
        <xdr:cNvPr id="2" name="TextBox 1">
          <a:extLst>
            <a:ext uri="{FF2B5EF4-FFF2-40B4-BE49-F238E27FC236}">
              <a16:creationId xmlns:a16="http://schemas.microsoft.com/office/drawing/2014/main" id="{BE4BCA96-E463-8513-4464-FA1F003BAE33}"/>
            </a:ext>
          </a:extLst>
        </xdr:cNvPr>
        <xdr:cNvSpPr txBox="1"/>
      </xdr:nvSpPr>
      <xdr:spPr>
        <a:xfrm>
          <a:off x="3175" y="3175"/>
          <a:ext cx="63500" cy="186205"/>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a:rPr>
            <a:t>X26A0T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1</xdr:row>
      <xdr:rowOff>5230</xdr:rowOff>
    </xdr:to>
    <xdr:sp macro="" textlink="">
      <xdr:nvSpPr>
        <xdr:cNvPr id="2" name="TextBox 1">
          <a:extLst>
            <a:ext uri="{FF2B5EF4-FFF2-40B4-BE49-F238E27FC236}">
              <a16:creationId xmlns:a16="http://schemas.microsoft.com/office/drawing/2014/main" id="{4D640B22-D784-4DE3-EDF2-E5D953E4D6EB}"/>
            </a:ext>
          </a:extLst>
        </xdr:cNvPr>
        <xdr:cNvSpPr txBox="1"/>
      </xdr:nvSpPr>
      <xdr:spPr>
        <a:xfrm>
          <a:off x="3175" y="3175"/>
          <a:ext cx="63500" cy="186205"/>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a:rPr>
            <a:t>X27A0T</a:t>
          </a: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44450</xdr:colOff>
      <xdr:row>4</xdr:row>
      <xdr:rowOff>57150</xdr:rowOff>
    </xdr:from>
    <xdr:to>
      <xdr:col>11</xdr:col>
      <xdr:colOff>44450</xdr:colOff>
      <xdr:row>31</xdr:row>
      <xdr:rowOff>38100</xdr:rowOff>
    </xdr:to>
    <xdr:pic>
      <xdr:nvPicPr>
        <xdr:cNvPr id="3" name="Picture 1" descr="Length of time it takes to save for a deposit per region">
          <a:extLst>
            <a:ext uri="{FF2B5EF4-FFF2-40B4-BE49-F238E27FC236}">
              <a16:creationId xmlns:a16="http://schemas.microsoft.com/office/drawing/2014/main" id="{168E8808-512A-E2C8-91C1-473395F99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4050" y="793750"/>
          <a:ext cx="6096000" cy="495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219075</xdr:colOff>
      <xdr:row>1</xdr:row>
      <xdr:rowOff>0</xdr:rowOff>
    </xdr:from>
    <xdr:to>
      <xdr:col>40</xdr:col>
      <xdr:colOff>523875</xdr:colOff>
      <xdr:row>14</xdr:row>
      <xdr:rowOff>53975</xdr:rowOff>
    </xdr:to>
    <xdr:graphicFrame macro="">
      <xdr:nvGraphicFramePr>
        <xdr:cNvPr id="2" name="Chart 1">
          <a:extLst>
            <a:ext uri="{FF2B5EF4-FFF2-40B4-BE49-F238E27FC236}">
              <a16:creationId xmlns:a16="http://schemas.microsoft.com/office/drawing/2014/main" id="{634EBFEE-6418-BAA7-21F4-8F2CF7C22B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33</xdr:col>
      <xdr:colOff>254000</xdr:colOff>
      <xdr:row>14</xdr:row>
      <xdr:rowOff>177800</xdr:rowOff>
    </xdr:from>
    <xdr:to>
      <xdr:col>40</xdr:col>
      <xdr:colOff>558800</xdr:colOff>
      <xdr:row>29</xdr:row>
      <xdr:rowOff>158750</xdr:rowOff>
    </xdr:to>
    <xdr:graphicFrame macro="">
      <xdr:nvGraphicFramePr>
        <xdr:cNvPr id="3" name="Chart 2">
          <a:extLst>
            <a:ext uri="{FF2B5EF4-FFF2-40B4-BE49-F238E27FC236}">
              <a16:creationId xmlns:a16="http://schemas.microsoft.com/office/drawing/2014/main" id="{E4AAB6C0-486D-82F5-7436-7D37AEF5624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25399</xdr:colOff>
      <xdr:row>61</xdr:row>
      <xdr:rowOff>161925</xdr:rowOff>
    </xdr:from>
    <xdr:to>
      <xdr:col>12</xdr:col>
      <xdr:colOff>327024</xdr:colOff>
      <xdr:row>79</xdr:row>
      <xdr:rowOff>152400</xdr:rowOff>
    </xdr:to>
    <xdr:graphicFrame macro="">
      <xdr:nvGraphicFramePr>
        <xdr:cNvPr id="4" name="Chart 3">
          <a:extLst>
            <a:ext uri="{FF2B5EF4-FFF2-40B4-BE49-F238E27FC236}">
              <a16:creationId xmlns:a16="http://schemas.microsoft.com/office/drawing/2014/main" id="{4B49D01A-1F6C-D1DE-317D-E27E2801CA8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33</xdr:col>
      <xdr:colOff>253999</xdr:colOff>
      <xdr:row>31</xdr:row>
      <xdr:rowOff>169862</xdr:rowOff>
    </xdr:from>
    <xdr:to>
      <xdr:col>41</xdr:col>
      <xdr:colOff>47624</xdr:colOff>
      <xdr:row>47</xdr:row>
      <xdr:rowOff>20637</xdr:rowOff>
    </xdr:to>
    <xdr:graphicFrame macro="">
      <xdr:nvGraphicFramePr>
        <xdr:cNvPr id="5" name="Chart 4">
          <a:extLst>
            <a:ext uri="{FF2B5EF4-FFF2-40B4-BE49-F238E27FC236}">
              <a16:creationId xmlns:a16="http://schemas.microsoft.com/office/drawing/2014/main" id="{0DF057F2-31C2-788A-18EF-D613B215C9D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419100</xdr:colOff>
      <xdr:row>22</xdr:row>
      <xdr:rowOff>134936</xdr:rowOff>
    </xdr:from>
    <xdr:to>
      <xdr:col>5</xdr:col>
      <xdr:colOff>676275</xdr:colOff>
      <xdr:row>42</xdr:row>
      <xdr:rowOff>161925</xdr:rowOff>
    </xdr:to>
    <xdr:graphicFrame macro="">
      <xdr:nvGraphicFramePr>
        <xdr:cNvPr id="2" name="Chart 1">
          <a:extLst>
            <a:ext uri="{FF2B5EF4-FFF2-40B4-BE49-F238E27FC236}">
              <a16:creationId xmlns:a16="http://schemas.microsoft.com/office/drawing/2014/main" id="{630A25D0-3148-4631-B534-E26ECB6E54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editAs="oneCell">
    <xdr:from>
      <xdr:col>8</xdr:col>
      <xdr:colOff>266700</xdr:colOff>
      <xdr:row>4</xdr:row>
      <xdr:rowOff>12700</xdr:rowOff>
    </xdr:from>
    <xdr:to>
      <xdr:col>17</xdr:col>
      <xdr:colOff>0</xdr:colOff>
      <xdr:row>19</xdr:row>
      <xdr:rowOff>63500</xdr:rowOff>
    </xdr:to>
    <xdr:pic>
      <xdr:nvPicPr>
        <xdr:cNvPr id="2" name="Picture 1">
          <a:extLst>
            <a:ext uri="{FF2B5EF4-FFF2-40B4-BE49-F238E27FC236}">
              <a16:creationId xmlns:a16="http://schemas.microsoft.com/office/drawing/2014/main" id="{0AD37836-D1BE-8991-4F7D-924DFE5BA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723900"/>
          <a:ext cx="5219700" cy="2876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18</xdr:col>
      <xdr:colOff>573087</xdr:colOff>
      <xdr:row>61</xdr:row>
      <xdr:rowOff>122237</xdr:rowOff>
    </xdr:from>
    <xdr:to>
      <xdr:col>26</xdr:col>
      <xdr:colOff>258762</xdr:colOff>
      <xdr:row>75</xdr:row>
      <xdr:rowOff>163512</xdr:rowOff>
    </xdr:to>
    <xdr:graphicFrame macro="">
      <xdr:nvGraphicFramePr>
        <xdr:cNvPr id="4" name="Chart 3">
          <a:extLst>
            <a:ext uri="{FF2B5EF4-FFF2-40B4-BE49-F238E27FC236}">
              <a16:creationId xmlns:a16="http://schemas.microsoft.com/office/drawing/2014/main" id="{C5B9EFF1-35F1-E6E8-8C40-B8049216DC3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3</xdr:col>
      <xdr:colOff>571500</xdr:colOff>
      <xdr:row>148</xdr:row>
      <xdr:rowOff>52385</xdr:rowOff>
    </xdr:from>
    <xdr:ext cx="64" cy="172227"/>
    <xdr:sp macro="" textlink="">
      <xdr:nvSpPr>
        <xdr:cNvPr id="2" name="TextBox 1">
          <a:extLst>
            <a:ext uri="{FF2B5EF4-FFF2-40B4-BE49-F238E27FC236}">
              <a16:creationId xmlns:a16="http://schemas.microsoft.com/office/drawing/2014/main" id="{B9E054B8-3D7F-4C49-A373-BC27653F9301}"/>
            </a:ext>
          </a:extLst>
        </xdr:cNvPr>
        <xdr:cNvSpPr txBox="1"/>
      </xdr:nvSpPr>
      <xdr:spPr>
        <a:xfrm>
          <a:off x="9010650" y="49210"/>
          <a:ext cx="64" cy="172227"/>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3</xdr:col>
      <xdr:colOff>571500</xdr:colOff>
      <xdr:row>162</xdr:row>
      <xdr:rowOff>52385</xdr:rowOff>
    </xdr:from>
    <xdr:ext cx="64" cy="172227"/>
    <xdr:sp macro="" textlink="">
      <xdr:nvSpPr>
        <xdr:cNvPr id="3" name="TextBox 2">
          <a:extLst>
            <a:ext uri="{FF2B5EF4-FFF2-40B4-BE49-F238E27FC236}">
              <a16:creationId xmlns:a16="http://schemas.microsoft.com/office/drawing/2014/main" id="{F346C9B7-2D91-4A04-AA10-401A8D57C92E}"/>
            </a:ext>
          </a:extLst>
        </xdr:cNvPr>
        <xdr:cNvSpPr txBox="1"/>
      </xdr:nvSpPr>
      <xdr:spPr>
        <a:xfrm>
          <a:off x="9010650" y="49210"/>
          <a:ext cx="64" cy="172227"/>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3</xdr:col>
      <xdr:colOff>571500</xdr:colOff>
      <xdr:row>176</xdr:row>
      <xdr:rowOff>52385</xdr:rowOff>
    </xdr:from>
    <xdr:ext cx="64" cy="172227"/>
    <xdr:sp macro="" textlink="">
      <xdr:nvSpPr>
        <xdr:cNvPr id="4" name="TextBox 2">
          <a:extLst>
            <a:ext uri="{FF2B5EF4-FFF2-40B4-BE49-F238E27FC236}">
              <a16:creationId xmlns:a16="http://schemas.microsoft.com/office/drawing/2014/main" id="{2B36F19E-B92A-450E-AC87-5A5AA9C38D54}"/>
            </a:ext>
          </a:extLst>
        </xdr:cNvPr>
        <xdr:cNvSpPr txBox="1"/>
      </xdr:nvSpPr>
      <xdr:spPr>
        <a:xfrm>
          <a:off x="9010650" y="49210"/>
          <a:ext cx="64" cy="172227"/>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13</xdr:col>
      <xdr:colOff>571500</xdr:colOff>
      <xdr:row>33</xdr:row>
      <xdr:rowOff>52385</xdr:rowOff>
    </xdr:from>
    <xdr:ext cx="64" cy="172227"/>
    <xdr:sp macro="" textlink="">
      <xdr:nvSpPr>
        <xdr:cNvPr id="7" name="TextBox 6">
          <a:extLst>
            <a:ext uri="{FF2B5EF4-FFF2-40B4-BE49-F238E27FC236}">
              <a16:creationId xmlns:a16="http://schemas.microsoft.com/office/drawing/2014/main" id="{C7C0E6AF-7FBE-481F-9581-C594B6DECBEC}"/>
            </a:ext>
          </a:extLst>
        </xdr:cNvPr>
        <xdr:cNvSpPr txBox="1"/>
      </xdr:nvSpPr>
      <xdr:spPr>
        <a:xfrm>
          <a:off x="3533775" y="1933575"/>
          <a:ext cx="64" cy="172227"/>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13</xdr:col>
      <xdr:colOff>571500</xdr:colOff>
      <xdr:row>34</xdr:row>
      <xdr:rowOff>52385</xdr:rowOff>
    </xdr:from>
    <xdr:ext cx="64" cy="172227"/>
    <xdr:sp macro="" textlink="">
      <xdr:nvSpPr>
        <xdr:cNvPr id="8" name="TextBox 7">
          <a:extLst>
            <a:ext uri="{FF2B5EF4-FFF2-40B4-BE49-F238E27FC236}">
              <a16:creationId xmlns:a16="http://schemas.microsoft.com/office/drawing/2014/main" id="{23685980-11AF-484E-AD5A-E64DD51E47AE}"/>
            </a:ext>
          </a:extLst>
        </xdr:cNvPr>
        <xdr:cNvSpPr txBox="1"/>
      </xdr:nvSpPr>
      <xdr:spPr>
        <a:xfrm>
          <a:off x="3533775" y="2114550"/>
          <a:ext cx="64" cy="172227"/>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13</xdr:col>
      <xdr:colOff>571500</xdr:colOff>
      <xdr:row>46</xdr:row>
      <xdr:rowOff>52385</xdr:rowOff>
    </xdr:from>
    <xdr:ext cx="64" cy="172227"/>
    <xdr:sp macro="" textlink="">
      <xdr:nvSpPr>
        <xdr:cNvPr id="11" name="TextBox 10">
          <a:extLst>
            <a:ext uri="{FF2B5EF4-FFF2-40B4-BE49-F238E27FC236}">
              <a16:creationId xmlns:a16="http://schemas.microsoft.com/office/drawing/2014/main" id="{B829BDC4-C4DE-4B34-B190-B0B0A1329B66}"/>
            </a:ext>
          </a:extLst>
        </xdr:cNvPr>
        <xdr:cNvSpPr txBox="1"/>
      </xdr:nvSpPr>
      <xdr:spPr>
        <a:xfrm>
          <a:off x="3533775" y="1933575"/>
          <a:ext cx="64" cy="172227"/>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13</xdr:col>
      <xdr:colOff>571500</xdr:colOff>
      <xdr:row>47</xdr:row>
      <xdr:rowOff>52385</xdr:rowOff>
    </xdr:from>
    <xdr:ext cx="64" cy="172227"/>
    <xdr:sp macro="" textlink="">
      <xdr:nvSpPr>
        <xdr:cNvPr id="12" name="TextBox 11">
          <a:extLst>
            <a:ext uri="{FF2B5EF4-FFF2-40B4-BE49-F238E27FC236}">
              <a16:creationId xmlns:a16="http://schemas.microsoft.com/office/drawing/2014/main" id="{1433453A-9E4E-4BF5-844F-27256D45DB9A}"/>
            </a:ext>
          </a:extLst>
        </xdr:cNvPr>
        <xdr:cNvSpPr txBox="1"/>
      </xdr:nvSpPr>
      <xdr:spPr>
        <a:xfrm>
          <a:off x="3533775" y="2114550"/>
          <a:ext cx="64" cy="172227"/>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13</xdr:col>
      <xdr:colOff>571500</xdr:colOff>
      <xdr:row>60</xdr:row>
      <xdr:rowOff>52385</xdr:rowOff>
    </xdr:from>
    <xdr:ext cx="64" cy="172227"/>
    <xdr:sp macro="" textlink="">
      <xdr:nvSpPr>
        <xdr:cNvPr id="14" name="TextBox 13">
          <a:extLst>
            <a:ext uri="{FF2B5EF4-FFF2-40B4-BE49-F238E27FC236}">
              <a16:creationId xmlns:a16="http://schemas.microsoft.com/office/drawing/2014/main" id="{BDD687A2-3AB8-4037-AB69-579F8C1543FA}"/>
            </a:ext>
          </a:extLst>
        </xdr:cNvPr>
        <xdr:cNvSpPr txBox="1"/>
      </xdr:nvSpPr>
      <xdr:spPr>
        <a:xfrm>
          <a:off x="3533775" y="2114550"/>
          <a:ext cx="64" cy="172227"/>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13</xdr:col>
      <xdr:colOff>571500</xdr:colOff>
      <xdr:row>73</xdr:row>
      <xdr:rowOff>52385</xdr:rowOff>
    </xdr:from>
    <xdr:ext cx="64" cy="172227"/>
    <xdr:sp macro="" textlink="">
      <xdr:nvSpPr>
        <xdr:cNvPr id="15" name="TextBox 14">
          <a:extLst>
            <a:ext uri="{FF2B5EF4-FFF2-40B4-BE49-F238E27FC236}">
              <a16:creationId xmlns:a16="http://schemas.microsoft.com/office/drawing/2014/main" id="{F22DD355-F7FA-4107-AD00-F38A380FB5A4}"/>
            </a:ext>
          </a:extLst>
        </xdr:cNvPr>
        <xdr:cNvSpPr txBox="1"/>
      </xdr:nvSpPr>
      <xdr:spPr>
        <a:xfrm>
          <a:off x="3533775" y="12365035"/>
          <a:ext cx="64" cy="172227"/>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13</xdr:col>
      <xdr:colOff>571500</xdr:colOff>
      <xdr:row>74</xdr:row>
      <xdr:rowOff>52385</xdr:rowOff>
    </xdr:from>
    <xdr:ext cx="64" cy="172227"/>
    <xdr:sp macro="" textlink="">
      <xdr:nvSpPr>
        <xdr:cNvPr id="16" name="TextBox 15">
          <a:extLst>
            <a:ext uri="{FF2B5EF4-FFF2-40B4-BE49-F238E27FC236}">
              <a16:creationId xmlns:a16="http://schemas.microsoft.com/office/drawing/2014/main" id="{BAB8E39B-E693-4698-A2BE-6159005965FD}"/>
            </a:ext>
          </a:extLst>
        </xdr:cNvPr>
        <xdr:cNvSpPr txBox="1"/>
      </xdr:nvSpPr>
      <xdr:spPr>
        <a:xfrm>
          <a:off x="3533775" y="12526960"/>
          <a:ext cx="64" cy="172227"/>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13</xdr:col>
      <xdr:colOff>571500</xdr:colOff>
      <xdr:row>73</xdr:row>
      <xdr:rowOff>52385</xdr:rowOff>
    </xdr:from>
    <xdr:ext cx="64" cy="172227"/>
    <xdr:sp macro="" textlink="">
      <xdr:nvSpPr>
        <xdr:cNvPr id="18" name="TextBox 17">
          <a:extLst>
            <a:ext uri="{FF2B5EF4-FFF2-40B4-BE49-F238E27FC236}">
              <a16:creationId xmlns:a16="http://schemas.microsoft.com/office/drawing/2014/main" id="{12DDBD69-63BD-4C01-A9DE-24D8240F4536}"/>
            </a:ext>
          </a:extLst>
        </xdr:cNvPr>
        <xdr:cNvSpPr txBox="1"/>
      </xdr:nvSpPr>
      <xdr:spPr>
        <a:xfrm>
          <a:off x="3533775" y="2114550"/>
          <a:ext cx="64" cy="172227"/>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13</xdr:col>
      <xdr:colOff>571500</xdr:colOff>
      <xdr:row>84</xdr:row>
      <xdr:rowOff>52385</xdr:rowOff>
    </xdr:from>
    <xdr:ext cx="64" cy="172227"/>
    <xdr:sp macro="" textlink="">
      <xdr:nvSpPr>
        <xdr:cNvPr id="19" name="TextBox 18">
          <a:extLst>
            <a:ext uri="{FF2B5EF4-FFF2-40B4-BE49-F238E27FC236}">
              <a16:creationId xmlns:a16="http://schemas.microsoft.com/office/drawing/2014/main" id="{6A2DC53C-A3F2-4508-B2C5-F2C9C404B7D3}"/>
            </a:ext>
          </a:extLst>
        </xdr:cNvPr>
        <xdr:cNvSpPr txBox="1"/>
      </xdr:nvSpPr>
      <xdr:spPr>
        <a:xfrm>
          <a:off x="3533775" y="1933575"/>
          <a:ext cx="64" cy="172227"/>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13</xdr:col>
      <xdr:colOff>571500</xdr:colOff>
      <xdr:row>85</xdr:row>
      <xdr:rowOff>52385</xdr:rowOff>
    </xdr:from>
    <xdr:ext cx="64" cy="172227"/>
    <xdr:sp macro="" textlink="">
      <xdr:nvSpPr>
        <xdr:cNvPr id="20" name="TextBox 19">
          <a:extLst>
            <a:ext uri="{FF2B5EF4-FFF2-40B4-BE49-F238E27FC236}">
              <a16:creationId xmlns:a16="http://schemas.microsoft.com/office/drawing/2014/main" id="{9C6A0C4F-849B-4872-AEEF-D0643FEE2B73}"/>
            </a:ext>
          </a:extLst>
        </xdr:cNvPr>
        <xdr:cNvSpPr txBox="1"/>
      </xdr:nvSpPr>
      <xdr:spPr>
        <a:xfrm>
          <a:off x="3533775" y="2114550"/>
          <a:ext cx="64" cy="172227"/>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14</xdr:col>
      <xdr:colOff>571500</xdr:colOff>
      <xdr:row>85</xdr:row>
      <xdr:rowOff>52385</xdr:rowOff>
    </xdr:from>
    <xdr:ext cx="64" cy="172227"/>
    <xdr:sp macro="" textlink="">
      <xdr:nvSpPr>
        <xdr:cNvPr id="5" name="TextBox 4">
          <a:extLst>
            <a:ext uri="{FF2B5EF4-FFF2-40B4-BE49-F238E27FC236}">
              <a16:creationId xmlns:a16="http://schemas.microsoft.com/office/drawing/2014/main" id="{F004D760-88D3-48A4-BDB1-4B055E45ABB7}"/>
            </a:ext>
          </a:extLst>
        </xdr:cNvPr>
        <xdr:cNvSpPr txBox="1"/>
      </xdr:nvSpPr>
      <xdr:spPr>
        <a:xfrm>
          <a:off x="13325475" y="50388835"/>
          <a:ext cx="64" cy="172227"/>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15</xdr:col>
      <xdr:colOff>571500</xdr:colOff>
      <xdr:row>85</xdr:row>
      <xdr:rowOff>52385</xdr:rowOff>
    </xdr:from>
    <xdr:ext cx="64" cy="172227"/>
    <xdr:sp macro="" textlink="">
      <xdr:nvSpPr>
        <xdr:cNvPr id="6" name="TextBox 5">
          <a:extLst>
            <a:ext uri="{FF2B5EF4-FFF2-40B4-BE49-F238E27FC236}">
              <a16:creationId xmlns:a16="http://schemas.microsoft.com/office/drawing/2014/main" id="{1618A5C6-B430-4D17-B19A-E0849C565A67}"/>
            </a:ext>
          </a:extLst>
        </xdr:cNvPr>
        <xdr:cNvSpPr txBox="1"/>
      </xdr:nvSpPr>
      <xdr:spPr>
        <a:xfrm>
          <a:off x="13325475" y="50388835"/>
          <a:ext cx="64" cy="172227"/>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16</xdr:col>
      <xdr:colOff>571500</xdr:colOff>
      <xdr:row>85</xdr:row>
      <xdr:rowOff>52385</xdr:rowOff>
    </xdr:from>
    <xdr:ext cx="64" cy="172227"/>
    <xdr:sp macro="" textlink="">
      <xdr:nvSpPr>
        <xdr:cNvPr id="9" name="TextBox 8">
          <a:extLst>
            <a:ext uri="{FF2B5EF4-FFF2-40B4-BE49-F238E27FC236}">
              <a16:creationId xmlns:a16="http://schemas.microsoft.com/office/drawing/2014/main" id="{7476D85D-5AF5-4FAB-85F3-A90D1CA5C370}"/>
            </a:ext>
          </a:extLst>
        </xdr:cNvPr>
        <xdr:cNvSpPr txBox="1"/>
      </xdr:nvSpPr>
      <xdr:spPr>
        <a:xfrm>
          <a:off x="13325475" y="50388835"/>
          <a:ext cx="64" cy="172227"/>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1</xdr:col>
      <xdr:colOff>571500</xdr:colOff>
      <xdr:row>206</xdr:row>
      <xdr:rowOff>52385</xdr:rowOff>
    </xdr:from>
    <xdr:ext cx="64" cy="172227"/>
    <xdr:sp macro="" textlink="">
      <xdr:nvSpPr>
        <xdr:cNvPr id="23" name="TextBox 22">
          <a:extLst>
            <a:ext uri="{FF2B5EF4-FFF2-40B4-BE49-F238E27FC236}">
              <a16:creationId xmlns:a16="http://schemas.microsoft.com/office/drawing/2014/main" id="{6F46F2CA-F75C-4077-B8DC-E73ED7293482}"/>
            </a:ext>
          </a:extLst>
        </xdr:cNvPr>
        <xdr:cNvSpPr txBox="1"/>
      </xdr:nvSpPr>
      <xdr:spPr>
        <a:xfrm>
          <a:off x="13220700" y="50531710"/>
          <a:ext cx="64" cy="172227"/>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1</xdr:col>
      <xdr:colOff>571500</xdr:colOff>
      <xdr:row>207</xdr:row>
      <xdr:rowOff>52385</xdr:rowOff>
    </xdr:from>
    <xdr:ext cx="64" cy="172227"/>
    <xdr:sp macro="" textlink="">
      <xdr:nvSpPr>
        <xdr:cNvPr id="24" name="TextBox 23">
          <a:extLst>
            <a:ext uri="{FF2B5EF4-FFF2-40B4-BE49-F238E27FC236}">
              <a16:creationId xmlns:a16="http://schemas.microsoft.com/office/drawing/2014/main" id="{A6331B1B-1123-421B-96AB-2127B7F0F82D}"/>
            </a:ext>
          </a:extLst>
        </xdr:cNvPr>
        <xdr:cNvSpPr txBox="1"/>
      </xdr:nvSpPr>
      <xdr:spPr>
        <a:xfrm>
          <a:off x="13220700" y="50712685"/>
          <a:ext cx="64" cy="172227"/>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2</xdr:col>
      <xdr:colOff>571500</xdr:colOff>
      <xdr:row>207</xdr:row>
      <xdr:rowOff>52385</xdr:rowOff>
    </xdr:from>
    <xdr:ext cx="64" cy="172227"/>
    <xdr:sp macro="" textlink="">
      <xdr:nvSpPr>
        <xdr:cNvPr id="25" name="TextBox 24">
          <a:extLst>
            <a:ext uri="{FF2B5EF4-FFF2-40B4-BE49-F238E27FC236}">
              <a16:creationId xmlns:a16="http://schemas.microsoft.com/office/drawing/2014/main" id="{85DB57A8-6A9A-4F22-8342-021352170D67}"/>
            </a:ext>
          </a:extLst>
        </xdr:cNvPr>
        <xdr:cNvSpPr txBox="1"/>
      </xdr:nvSpPr>
      <xdr:spPr>
        <a:xfrm>
          <a:off x="13830300" y="50712685"/>
          <a:ext cx="64" cy="172227"/>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3</xdr:col>
      <xdr:colOff>571500</xdr:colOff>
      <xdr:row>207</xdr:row>
      <xdr:rowOff>52385</xdr:rowOff>
    </xdr:from>
    <xdr:ext cx="64" cy="172227"/>
    <xdr:sp macro="" textlink="">
      <xdr:nvSpPr>
        <xdr:cNvPr id="26" name="TextBox 25">
          <a:extLst>
            <a:ext uri="{FF2B5EF4-FFF2-40B4-BE49-F238E27FC236}">
              <a16:creationId xmlns:a16="http://schemas.microsoft.com/office/drawing/2014/main" id="{C22D7540-AA25-45D7-A725-46045066B316}"/>
            </a:ext>
          </a:extLst>
        </xdr:cNvPr>
        <xdr:cNvSpPr txBox="1"/>
      </xdr:nvSpPr>
      <xdr:spPr>
        <a:xfrm>
          <a:off x="14439900" y="50712685"/>
          <a:ext cx="64" cy="172227"/>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571500</xdr:colOff>
      <xdr:row>207</xdr:row>
      <xdr:rowOff>52385</xdr:rowOff>
    </xdr:from>
    <xdr:ext cx="64" cy="172227"/>
    <xdr:sp macro="" textlink="">
      <xdr:nvSpPr>
        <xdr:cNvPr id="27" name="TextBox 26">
          <a:extLst>
            <a:ext uri="{FF2B5EF4-FFF2-40B4-BE49-F238E27FC236}">
              <a16:creationId xmlns:a16="http://schemas.microsoft.com/office/drawing/2014/main" id="{06D571EF-81E4-47BB-9F65-24184BB060EF}"/>
            </a:ext>
          </a:extLst>
        </xdr:cNvPr>
        <xdr:cNvSpPr txBox="1"/>
      </xdr:nvSpPr>
      <xdr:spPr>
        <a:xfrm>
          <a:off x="15049500" y="50712685"/>
          <a:ext cx="64" cy="172227"/>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twoCellAnchor>
    <xdr:from>
      <xdr:col>0</xdr:col>
      <xdr:colOff>0</xdr:colOff>
      <xdr:row>210</xdr:row>
      <xdr:rowOff>153987</xdr:rowOff>
    </xdr:from>
    <xdr:to>
      <xdr:col>5</xdr:col>
      <xdr:colOff>295275</xdr:colOff>
      <xdr:row>228</xdr:row>
      <xdr:rowOff>85725</xdr:rowOff>
    </xdr:to>
    <xdr:graphicFrame macro="">
      <xdr:nvGraphicFramePr>
        <xdr:cNvPr id="29" name="Chart 28">
          <a:extLst>
            <a:ext uri="{FF2B5EF4-FFF2-40B4-BE49-F238E27FC236}">
              <a16:creationId xmlns:a16="http://schemas.microsoft.com/office/drawing/2014/main" id="{8E630D68-9467-68C9-76D2-34A4388B6ED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444500</xdr:colOff>
      <xdr:row>11</xdr:row>
      <xdr:rowOff>30161</xdr:rowOff>
    </xdr:from>
    <xdr:to>
      <xdr:col>6</xdr:col>
      <xdr:colOff>269875</xdr:colOff>
      <xdr:row>29</xdr:row>
      <xdr:rowOff>158749</xdr:rowOff>
    </xdr:to>
    <xdr:graphicFrame macro="">
      <xdr:nvGraphicFramePr>
        <xdr:cNvPr id="6" name="Chart 5">
          <a:extLst>
            <a:ext uri="{FF2B5EF4-FFF2-40B4-BE49-F238E27FC236}">
              <a16:creationId xmlns:a16="http://schemas.microsoft.com/office/drawing/2014/main" id="{F7BE98F1-2B56-D9DB-E846-D35AA6ADBA2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112</xdr:col>
      <xdr:colOff>114300</xdr:colOff>
      <xdr:row>11</xdr:row>
      <xdr:rowOff>152406</xdr:rowOff>
    </xdr:from>
    <xdr:to>
      <xdr:col>117</xdr:col>
      <xdr:colOff>695325</xdr:colOff>
      <xdr:row>26</xdr:row>
      <xdr:rowOff>133356</xdr:rowOff>
    </xdr:to>
    <xdr:graphicFrame macro="">
      <xdr:nvGraphicFramePr>
        <xdr:cNvPr id="2" name="Chart 1">
          <a:extLst>
            <a:ext uri="{FF2B5EF4-FFF2-40B4-BE49-F238E27FC236}">
              <a16:creationId xmlns:a16="http://schemas.microsoft.com/office/drawing/2014/main" id="{5F532350-454F-A799-AD0E-7AD7A2305FC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592137</xdr:colOff>
      <xdr:row>0</xdr:row>
      <xdr:rowOff>30162</xdr:rowOff>
    </xdr:from>
    <xdr:to>
      <xdr:col>19</xdr:col>
      <xdr:colOff>152400</xdr:colOff>
      <xdr:row>19</xdr:row>
      <xdr:rowOff>28575</xdr:rowOff>
    </xdr:to>
    <xdr:graphicFrame macro="">
      <xdr:nvGraphicFramePr>
        <xdr:cNvPr id="3" name="Chart 1">
          <a:extLst>
            <a:ext uri="{FF2B5EF4-FFF2-40B4-BE49-F238E27FC236}">
              <a16:creationId xmlns:a16="http://schemas.microsoft.com/office/drawing/2014/main" id="{3680A9F6-DB22-2A44-CF89-93D60CD3BF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201612</xdr:colOff>
      <xdr:row>15</xdr:row>
      <xdr:rowOff>147637</xdr:rowOff>
    </xdr:from>
    <xdr:to>
      <xdr:col>11</xdr:col>
      <xdr:colOff>288925</xdr:colOff>
      <xdr:row>35</xdr:row>
      <xdr:rowOff>53975</xdr:rowOff>
    </xdr:to>
    <xdr:graphicFrame macro="">
      <xdr:nvGraphicFramePr>
        <xdr:cNvPr id="7" name="Chart 6">
          <a:extLst>
            <a:ext uri="{FF2B5EF4-FFF2-40B4-BE49-F238E27FC236}">
              <a16:creationId xmlns:a16="http://schemas.microsoft.com/office/drawing/2014/main" id="{78417F0E-9D27-6793-1C13-5C27E4B0E0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xdr:col>
      <xdr:colOff>134936</xdr:colOff>
      <xdr:row>21</xdr:row>
      <xdr:rowOff>122237</xdr:rowOff>
    </xdr:from>
    <xdr:to>
      <xdr:col>11</xdr:col>
      <xdr:colOff>371475</xdr:colOff>
      <xdr:row>42</xdr:row>
      <xdr:rowOff>85725</xdr:rowOff>
    </xdr:to>
    <xdr:graphicFrame macro="">
      <xdr:nvGraphicFramePr>
        <xdr:cNvPr id="3" name="Chart 2">
          <a:extLst>
            <a:ext uri="{FF2B5EF4-FFF2-40B4-BE49-F238E27FC236}">
              <a16:creationId xmlns:a16="http://schemas.microsoft.com/office/drawing/2014/main" id="{60C05AF3-C3A5-8BCD-2E97-FE5E0031DDD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Leo Pollak" id="{F4244EC2-0BDA-45E7-B396-464BB8960475}" userId="Leo.Pollak@wmca.org.uk" providerId="PeoplePicker"/>
  <person displayName="Robert McGrath" id="{6EF816E0-8C57-4CB3-BA4E-D522D7392D6E}" userId="S::Robert.McGrath@wmca.org.uk::e756419d-1f94-4412-939e-cc6ce82f79c0"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b McGrath" refreshedDate="45496.410691087964" createdVersion="8" refreshedVersion="8" minRefreshableVersion="3" recordCount="119" xr:uid="{B2131D9C-0E27-4597-A1F2-927A356E3424}">
  <cacheSource type="worksheet">
    <worksheetSource name="Table16"/>
  </cacheSource>
  <cacheFields count="10">
    <cacheField name="Year" numFmtId="0">
      <sharedItems count="7">
        <s v="Birmingham"/>
        <s v="Coventry"/>
        <s v="Dudley"/>
        <s v="Sandwell"/>
        <s v="Solihull"/>
        <s v="Walsall"/>
        <s v="Wolverhampton"/>
      </sharedItems>
    </cacheField>
    <cacheField name="Quarter" numFmtId="0">
      <sharedItems count="17">
        <s v="2020/1"/>
        <s v="2020/2"/>
        <s v="2020/3"/>
        <s v="2020/4"/>
        <s v="2021/1"/>
        <s v="2021/2"/>
        <s v="2021/3"/>
        <s v="2021/4"/>
        <s v="2022/1"/>
        <s v="2022/2"/>
        <s v="2022/3"/>
        <s v="2022/4"/>
        <s v="2023/1"/>
        <s v="2023/2"/>
        <s v="2023/3"/>
        <s v="2023/4"/>
        <s v="2024/1"/>
      </sharedItems>
    </cacheField>
    <cacheField name="A" numFmtId="0">
      <sharedItems containsSemiMixedTypes="0" containsString="0" containsNumber="1" containsInteger="1" minValue="0" maxValue="235" count="31">
        <n v="1"/>
        <n v="0"/>
        <n v="2"/>
        <n v="3"/>
        <n v="20"/>
        <n v="24"/>
        <n v="39"/>
        <n v="22"/>
        <n v="14"/>
        <n v="16"/>
        <n v="18"/>
        <n v="235"/>
        <n v="4"/>
        <n v="9"/>
        <n v="5"/>
        <n v="12"/>
        <n v="10"/>
        <n v="6"/>
        <n v="7"/>
        <n v="26"/>
        <n v="15"/>
        <n v="11"/>
        <n v="25"/>
        <n v="31"/>
        <n v="28"/>
        <n v="8"/>
        <n v="19"/>
        <n v="21"/>
        <n v="35"/>
        <n v="23"/>
        <n v="13"/>
      </sharedItems>
    </cacheField>
    <cacheField name="B" numFmtId="0">
      <sharedItems containsSemiMixedTypes="0" containsString="0" containsNumber="1" containsInteger="1" minValue="42" maxValue="1644" count="102">
        <n v="768"/>
        <n v="366"/>
        <n v="711"/>
        <n v="725"/>
        <n v="531"/>
        <n v="961"/>
        <n v="1014"/>
        <n v="650"/>
        <n v="1001"/>
        <n v="1302"/>
        <n v="679"/>
        <n v="743"/>
        <n v="1011"/>
        <n v="858"/>
        <n v="1216"/>
        <n v="783"/>
        <n v="1644"/>
        <n v="183"/>
        <n v="132"/>
        <n v="278"/>
        <n v="335"/>
        <n v="156"/>
        <n v="164"/>
        <n v="165"/>
        <n v="222"/>
        <n v="361"/>
        <n v="172"/>
        <n v="321"/>
        <n v="352"/>
        <n v="238"/>
        <n v="248"/>
        <n v="157"/>
        <n v="145"/>
        <n v="141"/>
        <n v="80"/>
        <n v="192"/>
        <n v="107"/>
        <n v="150"/>
        <n v="128"/>
        <n v="146"/>
        <n v="116"/>
        <n v="120"/>
        <n v="109"/>
        <n v="98"/>
        <n v="123"/>
        <n v="113"/>
        <n v="153"/>
        <n v="174"/>
        <n v="251"/>
        <n v="169"/>
        <n v="72"/>
        <n v="42"/>
        <n v="239"/>
        <n v="250"/>
        <n v="151"/>
        <n v="245"/>
        <n v="138"/>
        <n v="110"/>
        <n v="102"/>
        <n v="167"/>
        <n v="149"/>
        <n v="114"/>
        <n v="205"/>
        <n v="231"/>
        <n v="140"/>
        <n v="93"/>
        <n v="411"/>
        <n v="136"/>
        <n v="216"/>
        <n v="187"/>
        <n v="131"/>
        <n v="144"/>
        <n v="182"/>
        <n v="266"/>
        <n v="190"/>
        <n v="171"/>
        <n v="186"/>
        <n v="155"/>
        <n v="90"/>
        <n v="166"/>
        <n v="56"/>
        <n v="133"/>
        <n v="178"/>
        <n v="135"/>
        <n v="118"/>
        <n v="139"/>
        <n v="142"/>
        <n v="284"/>
        <n v="91"/>
        <n v="152"/>
        <n v="173"/>
        <n v="290"/>
        <n v="268"/>
        <n v="196"/>
        <n v="258"/>
        <n v="86"/>
        <n v="221"/>
        <n v="127"/>
        <n v="71"/>
        <n v="96"/>
        <n v="52"/>
        <n v="82"/>
      </sharedItems>
    </cacheField>
    <cacheField name="C" numFmtId="0">
      <sharedItems containsSemiMixedTypes="0" containsString="0" containsNumber="1" containsInteger="1" minValue="201" maxValue="4034" count="112">
        <n v="1914"/>
        <n v="1177"/>
        <n v="2283"/>
        <n v="1897"/>
        <n v="2377"/>
        <n v="2131"/>
        <n v="2607"/>
        <n v="2660"/>
        <n v="3051"/>
        <n v="2633"/>
        <n v="2810"/>
        <n v="3534"/>
        <n v="3461"/>
        <n v="2800"/>
        <n v="3322"/>
        <n v="4034"/>
        <n v="3792"/>
        <n v="711"/>
        <n v="394"/>
        <n v="836"/>
        <n v="698"/>
        <n v="666"/>
        <n v="772"/>
        <n v="717"/>
        <n v="656"/>
        <n v="1068"/>
        <n v="851"/>
        <n v="1062"/>
        <n v="1059"/>
        <n v="996"/>
        <n v="1058"/>
        <n v="921"/>
        <n v="938"/>
        <n v="1270"/>
        <n v="476"/>
        <n v="246"/>
        <n v="585"/>
        <n v="540"/>
        <n v="579"/>
        <n v="643"/>
        <n v="639"/>
        <n v="490"/>
        <n v="641"/>
        <n v="623"/>
        <n v="849"/>
        <n v="929"/>
        <n v="741"/>
        <n v="755"/>
        <n v="565"/>
        <n v="2952"/>
        <n v="2288"/>
        <n v="504"/>
        <n v="373"/>
        <n v="581"/>
        <n v="606"/>
        <n v="663"/>
        <n v="694"/>
        <n v="635"/>
        <n v="708"/>
        <n v="714"/>
        <n v="705"/>
        <n v="793"/>
        <n v="1108"/>
        <n v="728"/>
        <n v="600"/>
        <n v="1142"/>
        <n v="404"/>
        <n v="250"/>
        <n v="544"/>
        <n v="432"/>
        <n v="514"/>
        <n v="629"/>
        <n v="434"/>
        <n v="439"/>
        <n v="578"/>
        <n v="625"/>
        <n v="465"/>
        <n v="576"/>
        <n v="522"/>
        <n v="489"/>
        <n v="447"/>
        <n v="507"/>
        <n v="422"/>
        <n v="512"/>
        <n v="467"/>
        <n v="487"/>
        <n v="409"/>
        <n v="390"/>
        <n v="601"/>
        <n v="539"/>
        <n v="638"/>
        <n v="2002"/>
        <n v="658"/>
        <n v="683"/>
        <n v="584"/>
        <n v="662"/>
        <n v="431"/>
        <n v="201"/>
        <n v="379"/>
        <n v="469"/>
        <n v="477"/>
        <n v="510"/>
        <n v="612"/>
        <n v="716"/>
        <n v="568"/>
        <n v="687"/>
        <n v="1293"/>
        <n v="497"/>
        <n v="566"/>
        <n v="575"/>
        <n v="442"/>
        <n v="570"/>
      </sharedItems>
    </cacheField>
    <cacheField name="D" numFmtId="0">
      <sharedItems containsSemiMixedTypes="0" containsString="0" containsNumber="1" containsInteger="1" minValue="272" maxValue="3828"/>
    </cacheField>
    <cacheField name="E" numFmtId="0">
      <sharedItems containsSemiMixedTypes="0" containsString="0" containsNumber="1" containsInteger="1" minValue="67" maxValue="1059"/>
    </cacheField>
    <cacheField name="F" numFmtId="0">
      <sharedItems containsSemiMixedTypes="0" containsString="0" containsNumber="1" containsInteger="1" minValue="7" maxValue="157"/>
    </cacheField>
    <cacheField name="G" numFmtId="0">
      <sharedItems containsSemiMixedTypes="0" containsString="0" containsNumber="1" containsInteger="1" minValue="1" maxValue="66"/>
    </cacheField>
    <cacheField name="Not Recorded" numFmtId="0">
      <sharedItems containsString="0" containsBlank="1"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9">
  <r>
    <x v="0"/>
    <x v="0"/>
    <x v="0"/>
    <x v="0"/>
    <x v="0"/>
    <n v="2411"/>
    <n v="933"/>
    <n v="98"/>
    <n v="42"/>
    <n v="0"/>
  </r>
  <r>
    <x v="0"/>
    <x v="1"/>
    <x v="1"/>
    <x v="1"/>
    <x v="1"/>
    <n v="1575"/>
    <n v="637"/>
    <n v="74"/>
    <n v="33"/>
    <n v="0"/>
  </r>
  <r>
    <x v="0"/>
    <x v="2"/>
    <x v="1"/>
    <x v="2"/>
    <x v="2"/>
    <n v="3038"/>
    <n v="1038"/>
    <n v="153"/>
    <n v="64"/>
    <n v="0"/>
  </r>
  <r>
    <x v="0"/>
    <x v="3"/>
    <x v="0"/>
    <x v="3"/>
    <x v="3"/>
    <n v="2613"/>
    <n v="1059"/>
    <n v="140"/>
    <n v="55"/>
    <n v="0"/>
  </r>
  <r>
    <x v="0"/>
    <x v="4"/>
    <x v="0"/>
    <x v="4"/>
    <x v="4"/>
    <n v="2700"/>
    <n v="921"/>
    <n v="146"/>
    <n v="66"/>
    <n v="0"/>
  </r>
  <r>
    <x v="0"/>
    <x v="5"/>
    <x v="2"/>
    <x v="5"/>
    <x v="5"/>
    <n v="2882"/>
    <n v="872"/>
    <n v="155"/>
    <n v="66"/>
    <n v="0"/>
  </r>
  <r>
    <x v="0"/>
    <x v="6"/>
    <x v="0"/>
    <x v="6"/>
    <x v="6"/>
    <n v="2944"/>
    <n v="667"/>
    <n v="119"/>
    <n v="51"/>
    <n v="0"/>
  </r>
  <r>
    <x v="0"/>
    <x v="7"/>
    <x v="3"/>
    <x v="7"/>
    <x v="7"/>
    <n v="2724"/>
    <n v="657"/>
    <n v="157"/>
    <n v="50"/>
    <n v="0"/>
  </r>
  <r>
    <x v="0"/>
    <x v="8"/>
    <x v="0"/>
    <x v="8"/>
    <x v="8"/>
    <n v="2984"/>
    <n v="649"/>
    <n v="125"/>
    <n v="43"/>
    <n v="0"/>
  </r>
  <r>
    <x v="0"/>
    <x v="9"/>
    <x v="4"/>
    <x v="9"/>
    <x v="9"/>
    <n v="3077"/>
    <n v="623"/>
    <n v="110"/>
    <n v="46"/>
    <n v="0"/>
  </r>
  <r>
    <x v="0"/>
    <x v="10"/>
    <x v="5"/>
    <x v="10"/>
    <x v="10"/>
    <n v="2561"/>
    <n v="479"/>
    <n v="102"/>
    <n v="54"/>
    <n v="0"/>
  </r>
  <r>
    <x v="0"/>
    <x v="11"/>
    <x v="6"/>
    <x v="11"/>
    <x v="11"/>
    <n v="3092"/>
    <n v="562"/>
    <n v="89"/>
    <n v="54"/>
    <n v="0"/>
  </r>
  <r>
    <x v="0"/>
    <x v="12"/>
    <x v="7"/>
    <x v="12"/>
    <x v="12"/>
    <n v="3024"/>
    <n v="500"/>
    <n v="83"/>
    <n v="39"/>
    <n v="0"/>
  </r>
  <r>
    <x v="0"/>
    <x v="13"/>
    <x v="8"/>
    <x v="13"/>
    <x v="13"/>
    <n v="2785"/>
    <n v="519"/>
    <n v="88"/>
    <n v="44"/>
    <n v="0"/>
  </r>
  <r>
    <x v="0"/>
    <x v="14"/>
    <x v="9"/>
    <x v="14"/>
    <x v="14"/>
    <n v="3682"/>
    <n v="565"/>
    <n v="131"/>
    <n v="46"/>
    <n v="0"/>
  </r>
  <r>
    <x v="0"/>
    <x v="15"/>
    <x v="10"/>
    <x v="15"/>
    <x v="15"/>
    <n v="3828"/>
    <n v="646"/>
    <n v="119"/>
    <n v="55"/>
    <n v="0"/>
  </r>
  <r>
    <x v="0"/>
    <x v="16"/>
    <x v="11"/>
    <x v="16"/>
    <x v="16"/>
    <n v="3514"/>
    <n v="573"/>
    <n v="83"/>
    <n v="53"/>
    <n v="0"/>
  </r>
  <r>
    <x v="1"/>
    <x v="0"/>
    <x v="0"/>
    <x v="17"/>
    <x v="17"/>
    <n v="875"/>
    <n v="468"/>
    <n v="21"/>
    <n v="13"/>
    <n v="0"/>
  </r>
  <r>
    <x v="1"/>
    <x v="1"/>
    <x v="1"/>
    <x v="18"/>
    <x v="18"/>
    <n v="557"/>
    <n v="130"/>
    <n v="13"/>
    <n v="6"/>
    <n v="0"/>
  </r>
  <r>
    <x v="1"/>
    <x v="2"/>
    <x v="0"/>
    <x v="19"/>
    <x v="19"/>
    <n v="1251"/>
    <n v="338"/>
    <n v="28"/>
    <n v="16"/>
    <n v="0"/>
  </r>
  <r>
    <x v="1"/>
    <x v="3"/>
    <x v="3"/>
    <x v="20"/>
    <x v="20"/>
    <n v="870"/>
    <n v="362"/>
    <n v="65"/>
    <n v="7"/>
    <n v="0"/>
  </r>
  <r>
    <x v="1"/>
    <x v="4"/>
    <x v="0"/>
    <x v="21"/>
    <x v="21"/>
    <n v="953"/>
    <n v="326"/>
    <n v="51"/>
    <n v="10"/>
    <n v="0"/>
  </r>
  <r>
    <x v="1"/>
    <x v="5"/>
    <x v="12"/>
    <x v="22"/>
    <x v="22"/>
    <n v="897"/>
    <n v="271"/>
    <n v="66"/>
    <n v="7"/>
    <n v="0"/>
  </r>
  <r>
    <x v="1"/>
    <x v="6"/>
    <x v="0"/>
    <x v="23"/>
    <x v="23"/>
    <n v="955"/>
    <n v="260"/>
    <n v="30"/>
    <n v="11"/>
    <n v="0"/>
  </r>
  <r>
    <x v="1"/>
    <x v="7"/>
    <x v="3"/>
    <x v="24"/>
    <x v="24"/>
    <n v="767"/>
    <n v="157"/>
    <n v="24"/>
    <n v="8"/>
    <n v="0"/>
  </r>
  <r>
    <x v="1"/>
    <x v="8"/>
    <x v="3"/>
    <x v="25"/>
    <x v="25"/>
    <n v="1072"/>
    <n v="231"/>
    <n v="34"/>
    <n v="11"/>
    <n v="0"/>
  </r>
  <r>
    <x v="1"/>
    <x v="9"/>
    <x v="13"/>
    <x v="26"/>
    <x v="26"/>
    <n v="918"/>
    <n v="162"/>
    <n v="27"/>
    <n v="9"/>
    <n v="0"/>
  </r>
  <r>
    <x v="1"/>
    <x v="10"/>
    <x v="2"/>
    <x v="27"/>
    <x v="27"/>
    <n v="1047"/>
    <n v="131"/>
    <n v="26"/>
    <n v="11"/>
    <n v="0"/>
  </r>
  <r>
    <x v="1"/>
    <x v="11"/>
    <x v="14"/>
    <x v="28"/>
    <x v="28"/>
    <n v="906"/>
    <n v="161"/>
    <n v="17"/>
    <n v="5"/>
    <n v="0"/>
  </r>
  <r>
    <x v="1"/>
    <x v="12"/>
    <x v="15"/>
    <x v="29"/>
    <x v="29"/>
    <n v="840"/>
    <n v="193"/>
    <n v="23"/>
    <n v="9"/>
    <n v="0"/>
  </r>
  <r>
    <x v="1"/>
    <x v="13"/>
    <x v="4"/>
    <x v="30"/>
    <x v="30"/>
    <n v="876"/>
    <n v="120"/>
    <n v="14"/>
    <n v="11"/>
    <n v="0"/>
  </r>
  <r>
    <x v="1"/>
    <x v="14"/>
    <x v="10"/>
    <x v="31"/>
    <x v="31"/>
    <n v="941"/>
    <n v="142"/>
    <n v="20"/>
    <n v="11"/>
    <n v="0"/>
  </r>
  <r>
    <x v="1"/>
    <x v="15"/>
    <x v="16"/>
    <x v="19"/>
    <x v="32"/>
    <n v="720"/>
    <n v="104"/>
    <n v="25"/>
    <n v="6"/>
    <n v="0"/>
  </r>
  <r>
    <x v="1"/>
    <x v="16"/>
    <x v="17"/>
    <x v="32"/>
    <x v="33"/>
    <n v="850"/>
    <n v="150"/>
    <n v="40"/>
    <n v="6"/>
    <n v="0"/>
  </r>
  <r>
    <x v="2"/>
    <x v="0"/>
    <x v="1"/>
    <x v="33"/>
    <x v="34"/>
    <n v="734"/>
    <n v="225"/>
    <n v="48"/>
    <n v="18"/>
    <n v="0"/>
  </r>
  <r>
    <x v="2"/>
    <x v="1"/>
    <x v="1"/>
    <x v="34"/>
    <x v="35"/>
    <n v="370"/>
    <n v="184"/>
    <n v="28"/>
    <n v="4"/>
    <n v="0"/>
  </r>
  <r>
    <x v="2"/>
    <x v="2"/>
    <x v="2"/>
    <x v="35"/>
    <x v="36"/>
    <n v="927"/>
    <n v="255"/>
    <n v="44"/>
    <n v="19"/>
    <n v="0"/>
  </r>
  <r>
    <x v="2"/>
    <x v="3"/>
    <x v="2"/>
    <x v="36"/>
    <x v="37"/>
    <n v="842"/>
    <n v="227"/>
    <n v="38"/>
    <n v="14"/>
    <n v="0"/>
  </r>
  <r>
    <x v="2"/>
    <x v="4"/>
    <x v="2"/>
    <x v="37"/>
    <x v="38"/>
    <n v="666"/>
    <n v="176"/>
    <n v="22"/>
    <n v="20"/>
    <n v="0"/>
  </r>
  <r>
    <x v="2"/>
    <x v="5"/>
    <x v="1"/>
    <x v="38"/>
    <x v="39"/>
    <n v="788"/>
    <n v="189"/>
    <n v="39"/>
    <n v="9"/>
    <n v="0"/>
  </r>
  <r>
    <x v="2"/>
    <x v="6"/>
    <x v="1"/>
    <x v="39"/>
    <x v="40"/>
    <n v="691"/>
    <n v="167"/>
    <n v="32"/>
    <n v="8"/>
    <n v="0"/>
  </r>
  <r>
    <x v="2"/>
    <x v="7"/>
    <x v="12"/>
    <x v="40"/>
    <x v="41"/>
    <n v="682"/>
    <n v="141"/>
    <n v="25"/>
    <n v="8"/>
    <n v="0"/>
  </r>
  <r>
    <x v="2"/>
    <x v="8"/>
    <x v="18"/>
    <x v="41"/>
    <x v="42"/>
    <n v="752"/>
    <n v="136"/>
    <n v="35"/>
    <n v="10"/>
    <n v="0"/>
  </r>
  <r>
    <x v="2"/>
    <x v="9"/>
    <x v="14"/>
    <x v="42"/>
    <x v="43"/>
    <n v="792"/>
    <n v="161"/>
    <n v="17"/>
    <n v="15"/>
    <n v="0"/>
  </r>
  <r>
    <x v="2"/>
    <x v="10"/>
    <x v="17"/>
    <x v="43"/>
    <x v="44"/>
    <n v="733"/>
    <n v="206"/>
    <n v="30"/>
    <n v="9"/>
    <n v="0"/>
  </r>
  <r>
    <x v="2"/>
    <x v="11"/>
    <x v="19"/>
    <x v="44"/>
    <x v="45"/>
    <n v="824"/>
    <n v="124"/>
    <n v="21"/>
    <n v="6"/>
    <n v="0"/>
  </r>
  <r>
    <x v="2"/>
    <x v="12"/>
    <x v="15"/>
    <x v="45"/>
    <x v="46"/>
    <n v="752"/>
    <n v="119"/>
    <n v="23"/>
    <n v="13"/>
    <n v="0"/>
  </r>
  <r>
    <x v="2"/>
    <x v="13"/>
    <x v="20"/>
    <x v="46"/>
    <x v="47"/>
    <n v="679"/>
    <n v="95"/>
    <n v="30"/>
    <n v="1"/>
    <n v="0"/>
  </r>
  <r>
    <x v="2"/>
    <x v="14"/>
    <x v="20"/>
    <x v="47"/>
    <x v="48"/>
    <n v="619"/>
    <n v="96"/>
    <n v="18"/>
    <n v="6"/>
    <n v="0"/>
  </r>
  <r>
    <x v="2"/>
    <x v="15"/>
    <x v="2"/>
    <x v="48"/>
    <x v="49"/>
    <n v="2446"/>
    <n v="263"/>
    <n v="31"/>
    <n v="14"/>
    <n v="0"/>
  </r>
  <r>
    <x v="2"/>
    <x v="16"/>
    <x v="21"/>
    <x v="49"/>
    <x v="50"/>
    <n v="2343"/>
    <n v="269"/>
    <n v="43"/>
    <n v="15"/>
    <n v="0"/>
  </r>
  <r>
    <x v="3"/>
    <x v="0"/>
    <x v="17"/>
    <x v="50"/>
    <x v="51"/>
    <n v="598"/>
    <n v="179"/>
    <n v="19"/>
    <n v="13"/>
    <n v="0"/>
  </r>
  <r>
    <x v="3"/>
    <x v="1"/>
    <x v="1"/>
    <x v="51"/>
    <x v="52"/>
    <n v="398"/>
    <n v="168"/>
    <n v="20"/>
    <n v="7"/>
    <n v="0"/>
  </r>
  <r>
    <x v="3"/>
    <x v="2"/>
    <x v="0"/>
    <x v="52"/>
    <x v="53"/>
    <n v="793"/>
    <n v="241"/>
    <n v="27"/>
    <n v="6"/>
    <n v="0"/>
  </r>
  <r>
    <x v="3"/>
    <x v="3"/>
    <x v="0"/>
    <x v="49"/>
    <x v="54"/>
    <n v="720"/>
    <n v="216"/>
    <n v="19"/>
    <n v="15"/>
    <n v="0"/>
  </r>
  <r>
    <x v="3"/>
    <x v="4"/>
    <x v="1"/>
    <x v="53"/>
    <x v="55"/>
    <n v="690"/>
    <n v="201"/>
    <n v="29"/>
    <n v="7"/>
    <n v="0"/>
  </r>
  <r>
    <x v="3"/>
    <x v="5"/>
    <x v="12"/>
    <x v="47"/>
    <x v="56"/>
    <n v="785"/>
    <n v="275"/>
    <n v="40"/>
    <n v="17"/>
    <n v="0"/>
  </r>
  <r>
    <x v="3"/>
    <x v="6"/>
    <x v="1"/>
    <x v="54"/>
    <x v="57"/>
    <n v="678"/>
    <n v="179"/>
    <n v="23"/>
    <n v="15"/>
    <n v="0"/>
  </r>
  <r>
    <x v="3"/>
    <x v="7"/>
    <x v="0"/>
    <x v="55"/>
    <x v="58"/>
    <n v="561"/>
    <n v="121"/>
    <n v="27"/>
    <n v="18"/>
    <n v="0"/>
  </r>
  <r>
    <x v="3"/>
    <x v="8"/>
    <x v="1"/>
    <x v="56"/>
    <x v="59"/>
    <n v="788"/>
    <n v="139"/>
    <n v="28"/>
    <n v="8"/>
    <n v="0"/>
  </r>
  <r>
    <x v="3"/>
    <x v="9"/>
    <x v="1"/>
    <x v="57"/>
    <x v="60"/>
    <n v="643"/>
    <n v="148"/>
    <n v="27"/>
    <n v="10"/>
    <n v="0"/>
  </r>
  <r>
    <x v="3"/>
    <x v="10"/>
    <x v="1"/>
    <x v="58"/>
    <x v="61"/>
    <n v="658"/>
    <n v="116"/>
    <n v="23"/>
    <n v="11"/>
    <n v="0"/>
  </r>
  <r>
    <x v="3"/>
    <x v="11"/>
    <x v="1"/>
    <x v="59"/>
    <x v="62"/>
    <n v="776"/>
    <n v="118"/>
    <n v="16"/>
    <n v="12"/>
    <n v="0"/>
  </r>
  <r>
    <x v="3"/>
    <x v="12"/>
    <x v="3"/>
    <x v="60"/>
    <x v="47"/>
    <n v="605"/>
    <n v="86"/>
    <n v="11"/>
    <n v="11"/>
    <n v="0"/>
  </r>
  <r>
    <x v="3"/>
    <x v="13"/>
    <x v="3"/>
    <x v="61"/>
    <x v="63"/>
    <n v="592"/>
    <n v="81"/>
    <n v="16"/>
    <n v="7"/>
    <n v="0"/>
  </r>
  <r>
    <x v="3"/>
    <x v="14"/>
    <x v="14"/>
    <x v="41"/>
    <x v="43"/>
    <n v="564"/>
    <n v="107"/>
    <n v="12"/>
    <n v="9"/>
    <n v="0"/>
  </r>
  <r>
    <x v="3"/>
    <x v="15"/>
    <x v="22"/>
    <x v="62"/>
    <x v="64"/>
    <n v="530"/>
    <n v="69"/>
    <n v="19"/>
    <n v="3"/>
    <n v="0"/>
  </r>
  <r>
    <x v="3"/>
    <x v="16"/>
    <x v="15"/>
    <x v="63"/>
    <x v="65"/>
    <n v="853"/>
    <n v="125"/>
    <n v="25"/>
    <n v="5"/>
    <n v="0"/>
  </r>
  <r>
    <x v="4"/>
    <x v="0"/>
    <x v="0"/>
    <x v="64"/>
    <x v="66"/>
    <n v="517"/>
    <n v="167"/>
    <n v="15"/>
    <n v="4"/>
    <n v="0"/>
  </r>
  <r>
    <x v="4"/>
    <x v="1"/>
    <x v="1"/>
    <x v="65"/>
    <x v="67"/>
    <n v="272"/>
    <n v="108"/>
    <n v="7"/>
    <n v="2"/>
    <n v="0"/>
  </r>
  <r>
    <x v="4"/>
    <x v="2"/>
    <x v="1"/>
    <x v="66"/>
    <x v="68"/>
    <n v="718"/>
    <n v="173"/>
    <n v="24"/>
    <n v="6"/>
    <n v="0"/>
  </r>
  <r>
    <x v="4"/>
    <x v="3"/>
    <x v="0"/>
    <x v="67"/>
    <x v="69"/>
    <n v="559"/>
    <n v="140"/>
    <n v="16"/>
    <n v="6"/>
    <n v="0"/>
  </r>
  <r>
    <x v="4"/>
    <x v="4"/>
    <x v="13"/>
    <x v="68"/>
    <x v="70"/>
    <n v="460"/>
    <n v="97"/>
    <n v="15"/>
    <n v="9"/>
    <n v="0"/>
  </r>
  <r>
    <x v="4"/>
    <x v="5"/>
    <x v="1"/>
    <x v="69"/>
    <x v="71"/>
    <n v="550"/>
    <n v="149"/>
    <n v="11"/>
    <n v="7"/>
    <n v="0"/>
  </r>
  <r>
    <x v="4"/>
    <x v="6"/>
    <x v="1"/>
    <x v="70"/>
    <x v="72"/>
    <n v="464"/>
    <n v="103"/>
    <n v="21"/>
    <n v="6"/>
    <n v="0"/>
  </r>
  <r>
    <x v="4"/>
    <x v="7"/>
    <x v="3"/>
    <x v="71"/>
    <x v="73"/>
    <n v="386"/>
    <n v="144"/>
    <n v="16"/>
    <n v="7"/>
    <n v="0"/>
  </r>
  <r>
    <x v="4"/>
    <x v="8"/>
    <x v="0"/>
    <x v="72"/>
    <x v="34"/>
    <n v="464"/>
    <n v="87"/>
    <n v="16"/>
    <n v="11"/>
    <n v="0"/>
  </r>
  <r>
    <x v="4"/>
    <x v="9"/>
    <x v="0"/>
    <x v="73"/>
    <x v="74"/>
    <n v="477"/>
    <n v="92"/>
    <n v="20"/>
    <n v="6"/>
    <n v="0"/>
  </r>
  <r>
    <x v="4"/>
    <x v="10"/>
    <x v="0"/>
    <x v="74"/>
    <x v="75"/>
    <n v="518"/>
    <n v="85"/>
    <n v="19"/>
    <n v="5"/>
    <n v="0"/>
  </r>
  <r>
    <x v="4"/>
    <x v="11"/>
    <x v="12"/>
    <x v="75"/>
    <x v="76"/>
    <n v="428"/>
    <n v="69"/>
    <n v="14"/>
    <n v="5"/>
    <n v="0"/>
  </r>
  <r>
    <x v="4"/>
    <x v="12"/>
    <x v="0"/>
    <x v="76"/>
    <x v="77"/>
    <n v="518"/>
    <n v="95"/>
    <n v="9"/>
    <n v="4"/>
    <n v="0"/>
  </r>
  <r>
    <x v="4"/>
    <x v="13"/>
    <x v="17"/>
    <x v="77"/>
    <x v="78"/>
    <n v="473"/>
    <n v="69"/>
    <n v="14"/>
    <n v="5"/>
    <n v="0"/>
  </r>
  <r>
    <x v="4"/>
    <x v="14"/>
    <x v="14"/>
    <x v="70"/>
    <x v="79"/>
    <n v="448"/>
    <n v="74"/>
    <n v="8"/>
    <n v="3"/>
    <n v="0"/>
  </r>
  <r>
    <x v="4"/>
    <x v="15"/>
    <x v="21"/>
    <x v="55"/>
    <x v="80"/>
    <n v="365"/>
    <n v="78"/>
    <n v="18"/>
    <n v="6"/>
    <n v="0"/>
  </r>
  <r>
    <x v="4"/>
    <x v="16"/>
    <x v="14"/>
    <x v="78"/>
    <x v="81"/>
    <n v="419"/>
    <n v="83"/>
    <n v="13"/>
    <n v="8"/>
    <n v="0"/>
  </r>
  <r>
    <x v="5"/>
    <x v="0"/>
    <x v="1"/>
    <x v="79"/>
    <x v="68"/>
    <n v="624"/>
    <n v="213"/>
    <n v="29"/>
    <n v="48"/>
    <n v="0"/>
  </r>
  <r>
    <x v="5"/>
    <x v="1"/>
    <x v="1"/>
    <x v="80"/>
    <x v="82"/>
    <n v="423"/>
    <n v="125"/>
    <n v="35"/>
    <n v="7"/>
    <n v="0"/>
  </r>
  <r>
    <x v="5"/>
    <x v="2"/>
    <x v="1"/>
    <x v="81"/>
    <x v="17"/>
    <n v="766"/>
    <n v="243"/>
    <n v="64"/>
    <n v="40"/>
    <n v="0"/>
  </r>
  <r>
    <x v="5"/>
    <x v="3"/>
    <x v="1"/>
    <x v="82"/>
    <x v="83"/>
    <n v="612"/>
    <n v="189"/>
    <n v="29"/>
    <n v="14"/>
    <n v="0"/>
  </r>
  <r>
    <x v="5"/>
    <x v="4"/>
    <x v="0"/>
    <x v="83"/>
    <x v="84"/>
    <n v="553"/>
    <n v="228"/>
    <n v="25"/>
    <n v="13"/>
    <n v="0"/>
  </r>
  <r>
    <x v="5"/>
    <x v="5"/>
    <x v="0"/>
    <x v="44"/>
    <x v="85"/>
    <n v="574"/>
    <n v="268"/>
    <n v="30"/>
    <n v="6"/>
    <n v="0"/>
  </r>
  <r>
    <x v="5"/>
    <x v="6"/>
    <x v="1"/>
    <x v="74"/>
    <x v="86"/>
    <n v="535"/>
    <n v="208"/>
    <n v="23"/>
    <n v="10"/>
    <n v="0"/>
  </r>
  <r>
    <x v="5"/>
    <x v="7"/>
    <x v="2"/>
    <x v="84"/>
    <x v="87"/>
    <n v="440"/>
    <n v="134"/>
    <n v="17"/>
    <n v="9"/>
    <n v="0"/>
  </r>
  <r>
    <x v="5"/>
    <x v="8"/>
    <x v="12"/>
    <x v="40"/>
    <x v="88"/>
    <n v="651"/>
    <n v="185"/>
    <n v="29"/>
    <n v="55"/>
    <n v="0"/>
  </r>
  <r>
    <x v="5"/>
    <x v="9"/>
    <x v="0"/>
    <x v="85"/>
    <x v="89"/>
    <n v="558"/>
    <n v="149"/>
    <n v="18"/>
    <n v="9"/>
    <n v="0"/>
  </r>
  <r>
    <x v="5"/>
    <x v="10"/>
    <x v="0"/>
    <x v="86"/>
    <x v="90"/>
    <n v="678"/>
    <n v="150"/>
    <n v="18"/>
    <n v="9"/>
    <n v="0"/>
  </r>
  <r>
    <x v="5"/>
    <x v="11"/>
    <x v="23"/>
    <x v="87"/>
    <x v="91"/>
    <n v="1347"/>
    <n v="417"/>
    <n v="30"/>
    <n v="11"/>
    <n v="0"/>
  </r>
  <r>
    <x v="5"/>
    <x v="12"/>
    <x v="24"/>
    <x v="88"/>
    <x v="92"/>
    <n v="574"/>
    <n v="95"/>
    <n v="12"/>
    <n v="4"/>
    <n v="0"/>
  </r>
  <r>
    <x v="5"/>
    <x v="13"/>
    <x v="25"/>
    <x v="17"/>
    <x v="93"/>
    <n v="662"/>
    <n v="104"/>
    <n v="23"/>
    <n v="5"/>
    <n v="0"/>
  </r>
  <r>
    <x v="5"/>
    <x v="14"/>
    <x v="2"/>
    <x v="89"/>
    <x v="94"/>
    <n v="649"/>
    <n v="84"/>
    <n v="25"/>
    <n v="7"/>
    <n v="0"/>
  </r>
  <r>
    <x v="5"/>
    <x v="15"/>
    <x v="16"/>
    <x v="90"/>
    <x v="95"/>
    <n v="491"/>
    <n v="76"/>
    <n v="15"/>
    <n v="10"/>
    <n v="0"/>
  </r>
  <r>
    <x v="5"/>
    <x v="16"/>
    <x v="26"/>
    <x v="71"/>
    <x v="38"/>
    <n v="484"/>
    <n v="67"/>
    <n v="20"/>
    <n v="10"/>
    <n v="0"/>
  </r>
  <r>
    <x v="6"/>
    <x v="0"/>
    <x v="19"/>
    <x v="91"/>
    <x v="96"/>
    <n v="567"/>
    <n v="149"/>
    <n v="11"/>
    <n v="6"/>
    <n v="0"/>
  </r>
  <r>
    <x v="6"/>
    <x v="1"/>
    <x v="27"/>
    <x v="88"/>
    <x v="97"/>
    <n v="306"/>
    <n v="72"/>
    <n v="13"/>
    <n v="3"/>
    <n v="0"/>
  </r>
  <r>
    <x v="6"/>
    <x v="2"/>
    <x v="28"/>
    <x v="92"/>
    <x v="72"/>
    <n v="667"/>
    <n v="255"/>
    <n v="22"/>
    <n v="8"/>
    <n v="0"/>
  </r>
  <r>
    <x v="6"/>
    <x v="3"/>
    <x v="4"/>
    <x v="93"/>
    <x v="98"/>
    <n v="602"/>
    <n v="290"/>
    <n v="30"/>
    <n v="9"/>
    <n v="0"/>
  </r>
  <r>
    <x v="6"/>
    <x v="4"/>
    <x v="29"/>
    <x v="94"/>
    <x v="99"/>
    <n v="588"/>
    <n v="223"/>
    <n v="28"/>
    <n v="6"/>
    <n v="0"/>
  </r>
  <r>
    <x v="6"/>
    <x v="5"/>
    <x v="12"/>
    <x v="52"/>
    <x v="100"/>
    <n v="678"/>
    <n v="219"/>
    <n v="24"/>
    <n v="13"/>
    <n v="0"/>
  </r>
  <r>
    <x v="6"/>
    <x v="6"/>
    <x v="24"/>
    <x v="76"/>
    <x v="101"/>
    <n v="699"/>
    <n v="178"/>
    <n v="51"/>
    <n v="14"/>
    <n v="0"/>
  </r>
  <r>
    <x v="6"/>
    <x v="7"/>
    <x v="29"/>
    <x v="17"/>
    <x v="102"/>
    <n v="544"/>
    <n v="118"/>
    <n v="22"/>
    <n v="4"/>
    <n v="0"/>
  </r>
  <r>
    <x v="6"/>
    <x v="8"/>
    <x v="7"/>
    <x v="56"/>
    <x v="103"/>
    <n v="755"/>
    <n v="152"/>
    <n v="29"/>
    <n v="10"/>
    <n v="0"/>
  </r>
  <r>
    <x v="6"/>
    <x v="9"/>
    <x v="1"/>
    <x v="95"/>
    <x v="104"/>
    <n v="622"/>
    <n v="135"/>
    <n v="18"/>
    <n v="6"/>
    <n v="0"/>
  </r>
  <r>
    <x v="6"/>
    <x v="10"/>
    <x v="1"/>
    <x v="96"/>
    <x v="105"/>
    <n v="555"/>
    <n v="110"/>
    <n v="13"/>
    <n v="10"/>
    <n v="0"/>
  </r>
  <r>
    <x v="6"/>
    <x v="11"/>
    <x v="2"/>
    <x v="97"/>
    <x v="106"/>
    <n v="632"/>
    <n v="106"/>
    <n v="16"/>
    <n v="10"/>
    <n v="0"/>
  </r>
  <r>
    <x v="6"/>
    <x v="12"/>
    <x v="0"/>
    <x v="98"/>
    <x v="107"/>
    <n v="453"/>
    <n v="105"/>
    <n v="20"/>
    <n v="7"/>
    <n v="0"/>
  </r>
  <r>
    <x v="6"/>
    <x v="13"/>
    <x v="2"/>
    <x v="99"/>
    <x v="108"/>
    <n v="523"/>
    <n v="112"/>
    <n v="26"/>
    <n v="9"/>
    <n v="0"/>
  </r>
  <r>
    <x v="6"/>
    <x v="14"/>
    <x v="8"/>
    <x v="100"/>
    <x v="109"/>
    <n v="576"/>
    <n v="103"/>
    <n v="11"/>
    <n v="7"/>
    <m/>
  </r>
  <r>
    <x v="6"/>
    <x v="15"/>
    <x v="30"/>
    <x v="65"/>
    <x v="110"/>
    <n v="478"/>
    <n v="95"/>
    <n v="12"/>
    <n v="4"/>
    <m/>
  </r>
  <r>
    <x v="6"/>
    <x v="16"/>
    <x v="15"/>
    <x v="101"/>
    <x v="111"/>
    <n v="543"/>
    <n v="101"/>
    <n v="24"/>
    <n v="11"/>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2256BFD-6C08-498F-85ED-88B946AB9270}" name="PivotTable16" cacheId="2"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6:I14" firstHeaderRow="1" firstDataRow="2" firstDataCol="1" rowPageCount="1" colPageCount="1"/>
  <pivotFields count="10">
    <pivotField axis="axisCol" showAll="0">
      <items count="8">
        <item x="0"/>
        <item x="1"/>
        <item x="2"/>
        <item x="3"/>
        <item x="4"/>
        <item x="5"/>
        <item x="6"/>
        <item t="default"/>
      </items>
    </pivotField>
    <pivotField axis="axisPage" multipleItemSelectionAllowed="1" showAll="0">
      <items count="18">
        <item h="1" x="0"/>
        <item h="1" x="1"/>
        <item h="1" x="2"/>
        <item h="1" x="3"/>
        <item h="1" x="4"/>
        <item h="1" x="5"/>
        <item h="1" x="6"/>
        <item h="1" x="7"/>
        <item h="1" x="8"/>
        <item h="1" x="9"/>
        <item h="1" x="10"/>
        <item h="1" x="11"/>
        <item h="1" x="12"/>
        <item h="1" x="13"/>
        <item h="1" x="14"/>
        <item h="1" x="15"/>
        <item x="16"/>
        <item t="default"/>
      </items>
    </pivotField>
    <pivotField dataField="1" showAll="0">
      <items count="32">
        <item x="1"/>
        <item x="0"/>
        <item x="2"/>
        <item x="3"/>
        <item x="12"/>
        <item x="14"/>
        <item x="17"/>
        <item x="18"/>
        <item x="25"/>
        <item x="13"/>
        <item x="16"/>
        <item x="21"/>
        <item x="15"/>
        <item x="30"/>
        <item x="8"/>
        <item x="20"/>
        <item x="9"/>
        <item x="10"/>
        <item x="26"/>
        <item x="4"/>
        <item x="27"/>
        <item x="7"/>
        <item x="29"/>
        <item x="5"/>
        <item x="22"/>
        <item x="19"/>
        <item x="24"/>
        <item x="23"/>
        <item x="28"/>
        <item x="6"/>
        <item x="11"/>
        <item t="default"/>
      </items>
    </pivotField>
    <pivotField dataField="1" showAll="0">
      <items count="103">
        <item x="51"/>
        <item x="100"/>
        <item x="80"/>
        <item x="98"/>
        <item x="50"/>
        <item x="34"/>
        <item x="101"/>
        <item x="95"/>
        <item x="78"/>
        <item x="88"/>
        <item x="65"/>
        <item x="99"/>
        <item x="43"/>
        <item x="58"/>
        <item x="36"/>
        <item x="42"/>
        <item x="57"/>
        <item x="45"/>
        <item x="61"/>
        <item x="40"/>
        <item x="84"/>
        <item x="41"/>
        <item x="44"/>
        <item x="97"/>
        <item x="38"/>
        <item x="70"/>
        <item x="18"/>
        <item x="81"/>
        <item x="83"/>
        <item x="67"/>
        <item x="56"/>
        <item x="85"/>
        <item x="64"/>
        <item x="33"/>
        <item x="86"/>
        <item x="71"/>
        <item x="32"/>
        <item x="39"/>
        <item x="60"/>
        <item x="37"/>
        <item x="54"/>
        <item x="89"/>
        <item x="46"/>
        <item x="77"/>
        <item x="21"/>
        <item x="31"/>
        <item x="22"/>
        <item x="23"/>
        <item x="79"/>
        <item x="59"/>
        <item x="49"/>
        <item x="75"/>
        <item x="26"/>
        <item x="90"/>
        <item x="47"/>
        <item x="82"/>
        <item x="72"/>
        <item x="17"/>
        <item x="76"/>
        <item x="69"/>
        <item x="74"/>
        <item x="35"/>
        <item x="93"/>
        <item x="62"/>
        <item x="68"/>
        <item x="96"/>
        <item x="24"/>
        <item x="63"/>
        <item x="29"/>
        <item x="52"/>
        <item x="55"/>
        <item x="30"/>
        <item x="53"/>
        <item x="48"/>
        <item x="94"/>
        <item x="73"/>
        <item x="92"/>
        <item x="19"/>
        <item x="87"/>
        <item x="91"/>
        <item x="27"/>
        <item x="20"/>
        <item x="28"/>
        <item x="25"/>
        <item x="1"/>
        <item x="66"/>
        <item x="4"/>
        <item x="7"/>
        <item x="10"/>
        <item x="2"/>
        <item x="3"/>
        <item x="11"/>
        <item x="0"/>
        <item x="15"/>
        <item x="13"/>
        <item x="5"/>
        <item x="8"/>
        <item x="12"/>
        <item x="6"/>
        <item x="14"/>
        <item x="9"/>
        <item x="16"/>
        <item t="default"/>
      </items>
    </pivotField>
    <pivotField dataField="1" showAll="0">
      <items count="113">
        <item x="97"/>
        <item x="35"/>
        <item x="67"/>
        <item x="52"/>
        <item x="98"/>
        <item x="87"/>
        <item x="18"/>
        <item x="66"/>
        <item x="86"/>
        <item x="82"/>
        <item x="96"/>
        <item x="69"/>
        <item x="72"/>
        <item x="73"/>
        <item x="110"/>
        <item x="80"/>
        <item x="76"/>
        <item x="84"/>
        <item x="99"/>
        <item x="34"/>
        <item x="100"/>
        <item x="85"/>
        <item x="79"/>
        <item x="41"/>
        <item x="107"/>
        <item x="51"/>
        <item x="81"/>
        <item x="101"/>
        <item x="83"/>
        <item x="70"/>
        <item x="78"/>
        <item x="89"/>
        <item x="37"/>
        <item x="68"/>
        <item x="48"/>
        <item x="108"/>
        <item x="104"/>
        <item x="111"/>
        <item x="109"/>
        <item x="77"/>
        <item x="74"/>
        <item x="38"/>
        <item x="53"/>
        <item x="94"/>
        <item x="36"/>
        <item x="64"/>
        <item x="88"/>
        <item x="54"/>
        <item x="102"/>
        <item x="43"/>
        <item x="75"/>
        <item x="71"/>
        <item x="57"/>
        <item x="90"/>
        <item x="40"/>
        <item x="42"/>
        <item x="39"/>
        <item x="24"/>
        <item x="92"/>
        <item x="95"/>
        <item x="55"/>
        <item x="21"/>
        <item x="93"/>
        <item x="105"/>
        <item x="56"/>
        <item x="20"/>
        <item x="60"/>
        <item x="58"/>
        <item x="17"/>
        <item x="59"/>
        <item x="103"/>
        <item x="23"/>
        <item x="63"/>
        <item x="46"/>
        <item x="47"/>
        <item x="22"/>
        <item x="61"/>
        <item x="19"/>
        <item x="44"/>
        <item x="26"/>
        <item x="31"/>
        <item x="45"/>
        <item x="32"/>
        <item x="29"/>
        <item x="30"/>
        <item x="28"/>
        <item x="27"/>
        <item x="25"/>
        <item x="62"/>
        <item x="65"/>
        <item x="1"/>
        <item x="33"/>
        <item x="106"/>
        <item x="3"/>
        <item x="0"/>
        <item x="91"/>
        <item x="5"/>
        <item x="2"/>
        <item x="50"/>
        <item x="4"/>
        <item x="6"/>
        <item x="9"/>
        <item x="7"/>
        <item x="13"/>
        <item x="10"/>
        <item x="49"/>
        <item x="8"/>
        <item x="14"/>
        <item x="12"/>
        <item x="11"/>
        <item x="16"/>
        <item x="15"/>
        <item t="default"/>
      </items>
    </pivotField>
    <pivotField dataField="1" showAll="0"/>
    <pivotField dataField="1" showAll="0"/>
    <pivotField dataField="1" showAll="0"/>
    <pivotField dataField="1" showAll="0"/>
    <pivotField showAll="0"/>
  </pivotFields>
  <rowFields count="1">
    <field x="-2"/>
  </rowFields>
  <rowItems count="7">
    <i>
      <x/>
    </i>
    <i i="1">
      <x v="1"/>
    </i>
    <i i="2">
      <x v="2"/>
    </i>
    <i i="3">
      <x v="3"/>
    </i>
    <i i="4">
      <x v="4"/>
    </i>
    <i i="5">
      <x v="5"/>
    </i>
    <i i="6">
      <x v="6"/>
    </i>
  </rowItems>
  <colFields count="1">
    <field x="0"/>
  </colFields>
  <colItems count="8">
    <i>
      <x/>
    </i>
    <i>
      <x v="1"/>
    </i>
    <i>
      <x v="2"/>
    </i>
    <i>
      <x v="3"/>
    </i>
    <i>
      <x v="4"/>
    </i>
    <i>
      <x v="5"/>
    </i>
    <i>
      <x v="6"/>
    </i>
    <i t="grand">
      <x/>
    </i>
  </colItems>
  <pageFields count="1">
    <pageField fld="1" hier="-1"/>
  </pageFields>
  <dataFields count="7">
    <dataField name="Sum of A" fld="2" baseField="0" baseItem="0"/>
    <dataField name="Sum of B" fld="3" baseField="0" baseItem="0"/>
    <dataField name="Sum of C" fld="4" baseField="0" baseItem="0"/>
    <dataField name="Sum of D" fld="5" baseField="0" baseItem="0"/>
    <dataField name="Sum of E" fld="6" baseField="0" baseItem="0"/>
    <dataField name="Sum of F" fld="7" baseField="0" baseItem="0"/>
    <dataField name="Sum of G" fld="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20116E6-BFF7-42E3-80E2-3068E623E988}" name="Table1" displayName="Table1" ref="A5:J13" totalsRowCount="1" headerRowDxfId="372" dataDxfId="370" headerRowBorderDxfId="371" tableBorderDxfId="369" totalsRowBorderDxfId="368">
  <autoFilter ref="A5:J12" xr:uid="{F20116E6-BFF7-42E3-80E2-3068E623E988}"/>
  <tableColumns count="10">
    <tableColumn id="1" xr3:uid="{E6602E44-6BD3-40B1-9ADB-8C2704D900CB}" name="Local Authority" dataDxfId="367" totalsRowDxfId="366"/>
    <tableColumn id="2" xr3:uid="{B291B99C-8078-4E42-8534-F4316F2012E6}" name="Social Rented (Rented from LA)" dataDxfId="365" totalsRowDxfId="364"/>
    <tableColumn id="9" xr3:uid="{3C6DCA55-BF2C-47EA-B250-9DAA88C12871}" name="Social Rented (Other)" dataDxfId="363" totalsRowDxfId="362"/>
    <tableColumn id="3" xr3:uid="{97DBE44C-FA99-4A0C-8CE5-6C4DBD5AE6FA}" name="PRS (Landlord)" totalsRowFunction="custom" dataDxfId="361" totalsRowDxfId="360">
      <totalsRowFormula>SUM(D6:D12)</totalsRowFormula>
    </tableColumn>
    <tableColumn id="10" xr3:uid="{FFE661F3-FD59-4A38-BD94-AD66C8D76CC5}" name="PRS (Other)" totalsRowFunction="custom" dataDxfId="359" totalsRowDxfId="358">
      <totalsRowFormula>SUM(E6:E12)</totalsRowFormula>
    </tableColumn>
    <tableColumn id="4" xr3:uid="{DC947E86-31BD-4BD6-A4B9-9C8A2E786711}" name="Social + PRS Total" dataDxfId="357" totalsRowDxfId="356">
      <calculatedColumnFormula>SUM(B6:E6)</calculatedColumnFormula>
    </tableColumn>
    <tableColumn id="6" xr3:uid="{3E5630D7-F8DA-4903-98BD-C1A83490334B}" name="Own outright" dataDxfId="355" totalsRowDxfId="354"/>
    <tableColumn id="5" xr3:uid="{9706C048-9724-4463-BAF7-E3D45D69032C}" name="Own with mortgage" dataDxfId="353" totalsRowDxfId="352"/>
    <tableColumn id="8" xr3:uid="{05D89697-A93E-42EC-9362-6BA4D0898AD1}" name="Shared Ownership" dataDxfId="351" totalsRowDxfId="350"/>
    <tableColumn id="7" xr3:uid="{253D66A4-33D5-4FF5-8B0B-DA462ED95421}" name="Mortgage + Outright Total" dataDxfId="349" totalsRowDxfId="348">
      <calculatedColumnFormula>SUM(G6:I6)</calculatedColumnFormula>
    </tableColumn>
  </tableColumns>
  <tableStyleInfo name="TableStyleMedium3"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937DB67-03D3-4EFE-9646-8FBE6B6458E7}" name="Table7" displayName="Table7" ref="A3:P27" totalsRowShown="0" headerRowDxfId="191" tableBorderDxfId="190">
  <autoFilter ref="A3:P27" xr:uid="{9937DB67-03D3-4EFE-9646-8FBE6B6458E7}"/>
  <tableColumns count="16">
    <tableColumn id="1" xr3:uid="{6C303380-5441-4890-BC44-B1BA162584EF}" name="B" dataDxfId="189"/>
    <tableColumn id="2" xr3:uid="{6246661E-E8E2-4F7C-9E8A-31EE84CC55DB}" name="All people " dataDxfId="188"/>
    <tableColumn id="3" xr3:uid="{4101B2D4-280E-4F5D-9D03-0B40B03D1B81}" name="All people 2" dataDxfId="187"/>
    <tableColumn id="4" xr3:uid="{5F2FA65F-17F8-4EEB-8CBB-A34BDE18058A}" name="All people 3" dataDxfId="186"/>
    <tableColumn id="5" xr3:uid="{54074061-A436-4999-A7F8-A7829FA33958}" name="Living with parents" dataDxfId="185"/>
    <tableColumn id="6" xr3:uid="{5C4307BD-4CCE-4868-8D7B-B639FBFA05F2}" name="Living with parents4" dataDxfId="184"/>
    <tableColumn id="7" xr3:uid="{0299182E-D2BA-45F9-9310-FD628536F5B6}" name="Living with parents5" dataDxfId="183"/>
    <tableColumn id="8" xr3:uid="{4D2D7A30-4E28-401D-980C-80E16884BA1D}" name="Living with parents6" dataDxfId="182"/>
    <tableColumn id="9" xr3:uid="{907827C9-3A21-4388-903D-78538B798645}" name="Living with parents7" dataDxfId="181"/>
    <tableColumn id="10" xr3:uid="{DD2C5518-E320-4E37-8B1B-35F0E4F50AA9}" name="Living with parents8" dataDxfId="180"/>
    <tableColumn id="11" xr3:uid="{967BB97C-3D9D-41B1-9178-E076BAA23F6B}" name="Living with parents9" dataDxfId="179"/>
    <tableColumn id="12" xr3:uid="{66590F8A-E1DE-4639-982E-2611F0BF4372}" name="Living with parents10" dataDxfId="178"/>
    <tableColumn id="13" xr3:uid="{E4C047CC-C82B-49CC-B2FF-6F1766A501C8}" name="Living with parents11" dataDxfId="177"/>
    <tableColumn id="14" xr3:uid="{DE3D39D6-D51D-4710-B754-A9A034AF204A}" name="Living with parents12" dataDxfId="176"/>
    <tableColumn id="15" xr3:uid="{840E4A39-B6B5-49ED-903E-68370771D36E}" name="Living with parents13" dataDxfId="175"/>
    <tableColumn id="16" xr3:uid="{53E32029-887F-477F-BE5C-AE8F84F0CA67}" name="Living with parents14" dataDxfId="174"/>
  </tableColumns>
  <tableStyleInfo name="TableStyleMedium3"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FCDF014-6A81-4820-8132-EFB4EA1B94F4}" name="Table8" displayName="Table8" ref="A4:Z11" totalsRowShown="0" headerRowDxfId="173" dataDxfId="171" headerRowBorderDxfId="172" tableBorderDxfId="170" totalsRowBorderDxfId="169">
  <autoFilter ref="A4:Z11" xr:uid="{5FCDF014-6A81-4820-8132-EFB4EA1B94F4}"/>
  <tableColumns count="26">
    <tableColumn id="1" xr3:uid="{03B17AB9-9385-4108-8C21-7197020A6367}" name="Local Authority" dataDxfId="168"/>
    <tableColumn id="2" xr3:uid="{39BBD948-5F89-4EEF-84D9-DB4D56057921}" name="1997" dataDxfId="167"/>
    <tableColumn id="3" xr3:uid="{4E14C801-E949-4AE0-8AE3-1592015C3958}" name="1998" dataDxfId="166"/>
    <tableColumn id="4" xr3:uid="{0967521A-48AF-4018-8357-D6ED46603989}" name="1999" dataDxfId="165"/>
    <tableColumn id="5" xr3:uid="{06AE83B6-0797-4C4E-9D7E-CB5339115773}" name="2000" dataDxfId="164"/>
    <tableColumn id="6" xr3:uid="{0A124B07-C028-4FFA-A5B8-A7B492CDA776}" name="2001" dataDxfId="163"/>
    <tableColumn id="7" xr3:uid="{C58A791B-DB63-4A4A-A292-7DD0DD93098A}" name="2002" dataDxfId="162"/>
    <tableColumn id="8" xr3:uid="{78FA5B69-00F3-4257-BC92-0BA1C612D130}" name="2003" dataDxfId="161"/>
    <tableColumn id="9" xr3:uid="{73142A1F-85E5-4672-B133-7FD63BDCE6CB}" name="2004" dataDxfId="160"/>
    <tableColumn id="10" xr3:uid="{7D260E1A-51EC-47B1-913F-E028D0D0F17E}" name="2005" dataDxfId="159"/>
    <tableColumn id="11" xr3:uid="{A2FDA1DB-5179-4D7A-BCD0-6DCBDAEDF025}" name="2006" dataDxfId="158"/>
    <tableColumn id="12" xr3:uid="{28491B85-7F56-45F6-ACD1-E84EF42B0F81}" name="2007" dataDxfId="157"/>
    <tableColumn id="13" xr3:uid="{92FF4A59-B152-4EDC-AE92-2017A163973C}" name="2008" dataDxfId="156"/>
    <tableColumn id="14" xr3:uid="{236CEA8C-C129-47A3-902A-B505E75B91B0}" name="2009" dataDxfId="155"/>
    <tableColumn id="15" xr3:uid="{2255743B-D0B7-47C7-B6A1-0A15F614A0C6}" name="2010" dataDxfId="154"/>
    <tableColumn id="16" xr3:uid="{E3ABD602-7013-42F6-AD4E-1A2E33B61387}" name="2011" dataDxfId="153"/>
    <tableColumn id="17" xr3:uid="{CD84BD27-5D64-4A1F-A0C4-97A388FB859B}" name="2012" dataDxfId="152"/>
    <tableColumn id="18" xr3:uid="{98AA6537-E970-4FF2-9B30-15760FC77FC2}" name="2013" dataDxfId="151"/>
    <tableColumn id="19" xr3:uid="{826D2F66-554F-45F0-8EB0-B8B947062B1F}" name="2014" dataDxfId="150"/>
    <tableColumn id="20" xr3:uid="{F4A4010F-A6EB-4A3F-906A-CFEB34D16BCC}" name="2015" dataDxfId="149"/>
    <tableColumn id="21" xr3:uid="{2237234C-C203-4836-86CB-4614018464D1}" name="2016" dataDxfId="148"/>
    <tableColumn id="22" xr3:uid="{380E718E-6032-49AD-9AE2-883EEC4B8D0F}" name="2017" dataDxfId="147"/>
    <tableColumn id="23" xr3:uid="{88C74E62-869C-4E06-8DBB-8155E764DF8E}" name="2018" dataDxfId="146"/>
    <tableColumn id="24" xr3:uid="{EB3F74A2-B4BA-465E-83F7-47842A533B89}" name="2019" dataDxfId="145"/>
    <tableColumn id="25" xr3:uid="{9B4F8A64-11A4-42AD-BBBC-AE2C0BFE9638}" name="2020" dataDxfId="144"/>
    <tableColumn id="26" xr3:uid="{4572AF4D-CDDE-4045-B717-A277F83C091C}" name="2021" dataDxfId="143"/>
  </tableColumns>
  <tableStyleInfo name="TableStyleMedium3"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03A7E58-CBC8-40EC-9EE7-AD81390435A6}" name="Table9" displayName="Table9" ref="A4:B17" totalsRowShown="0" headerRowDxfId="142" headerRowCellStyle="Normal 5">
  <autoFilter ref="A4:B17" xr:uid="{803A7E58-CBC8-40EC-9EE7-AD81390435A6}"/>
  <tableColumns count="2">
    <tableColumn id="1" xr3:uid="{CCED9C46-397F-4F12-99FC-7BEF69958F00}" name="UK Regional Comparison " dataCellStyle="Normal 5"/>
    <tableColumn id="2" xr3:uid="{E1DC4DA4-D69C-4F87-8B47-879C58E06679}" name="Column1" dataDxfId="141" dataCellStyle="Normal 5"/>
  </tableColumns>
  <tableStyleInfo name="TableStyleMedium3"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94E013C-5129-4454-9D23-E90F3B249A37}" name="Table10" displayName="Table10" ref="A4:AB16" totalsRowShown="0" headerRowDxfId="140" tableBorderDxfId="139" headerRowCellStyle="Normal 4">
  <autoFilter ref="A4:AB16" xr:uid="{C94E013C-5129-4454-9D23-E90F3B249A37}"/>
  <tableColumns count="28">
    <tableColumn id="1" xr3:uid="{CCC8F538-1FC2-47D3-84DB-33DDF2C8FF44}" name="Column1"/>
    <tableColumn id="2" xr3:uid="{22019E00-C839-4946-8DC0-1F1298AD6E8F}" name="Column2"/>
    <tableColumn id="3" xr3:uid="{CC1E73A3-0B8A-4D13-8AFD-4C7528E6CBB0}" name="Column3"/>
    <tableColumn id="4" xr3:uid="{E23B9BB7-2E37-4704-A92C-C88DD04E830C}" name="Column4"/>
    <tableColumn id="5" xr3:uid="{EFBA794F-1A64-4756-9EA7-7316B328269F}" name="Column5"/>
    <tableColumn id="6" xr3:uid="{B469A383-A96B-49A2-9C48-19573EF0A2C5}" name="Column6"/>
    <tableColumn id="7" xr3:uid="{4994A297-2303-45C5-BEA3-85644F942702}" name="Column7"/>
    <tableColumn id="8" xr3:uid="{673FAFFA-8501-4243-A7B1-67188BFC7F96}" name="Column8"/>
    <tableColumn id="9" xr3:uid="{C4BAEBC5-B3F8-4E4D-BCD4-830446276157}" name="Column9"/>
    <tableColumn id="10" xr3:uid="{6CC065A5-8CBF-4FCA-8B32-A09F4D27AE5E}" name="Column10"/>
    <tableColumn id="11" xr3:uid="{F1477D33-100B-4A5A-9028-39B90B6C8093}" name="Column11"/>
    <tableColumn id="12" xr3:uid="{E32FEA0E-DD3D-4C82-BA03-E50F522970E5}" name="Column12"/>
    <tableColumn id="13" xr3:uid="{C5FE220A-8E43-408D-A34F-EFEFB939F4FB}" name="Column13"/>
    <tableColumn id="14" xr3:uid="{859F2514-F8D3-4F77-AFA4-FA15D7C71DBF}" name="Column14"/>
    <tableColumn id="15" xr3:uid="{2025B9ED-0767-444C-A026-55CCC822D2CE}" name="Column15"/>
    <tableColumn id="16" xr3:uid="{7CFD0229-9757-40B8-B855-9D2ABF834047}" name="Column16"/>
    <tableColumn id="17" xr3:uid="{30317196-2FBC-4487-A50C-E346DE1E84E7}" name="Column17"/>
    <tableColumn id="18" xr3:uid="{D1C81016-AC7D-4D2E-BECE-1C08A3F533F3}" name="Column18"/>
    <tableColumn id="19" xr3:uid="{71E6B0E0-C62F-4DDF-B5D9-CE017E8535F0}" name="Column19"/>
    <tableColumn id="20" xr3:uid="{9DDA1B3B-BC8C-4284-BAAA-D866F6CD7596}" name="Column20"/>
    <tableColumn id="21" xr3:uid="{0A573FCB-A30A-402C-8BD2-8644FC640997}" name="Column21"/>
    <tableColumn id="22" xr3:uid="{186C83FF-499E-469E-8BE5-93577E177DBC}" name="Column22"/>
    <tableColumn id="23" xr3:uid="{D4542359-AA6F-4AF2-9EF6-CFFE6E29B745}" name="Column23"/>
    <tableColumn id="24" xr3:uid="{13EC3018-CC8C-4C88-ACC7-B8F1875E76EE}" name="Column24"/>
    <tableColumn id="25" xr3:uid="{3ED158BA-422E-416D-B4F2-10DEFE201BBF}" name="Column25"/>
    <tableColumn id="26" xr3:uid="{549567C4-09CB-452D-A0E8-0DC9FBE467DC}" name="Column26"/>
    <tableColumn id="27" xr3:uid="{EA31C1B7-07CC-4961-AB8D-0A7326C0C3B0}" name="Column27"/>
    <tableColumn id="28" xr3:uid="{9873B396-8E68-4D65-91F9-4E3945680233}" name="Column28"/>
  </tableColumns>
  <tableStyleInfo name="TableStyleMedium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8637913-D53F-461C-BB1C-FF33E508A1F1}" name="Table11" displayName="Table11" ref="A4:F12" totalsRowCount="1" headerRowDxfId="138" dataDxfId="136" headerRowBorderDxfId="137" tableBorderDxfId="135" totalsRowBorderDxfId="134">
  <autoFilter ref="A4:F11" xr:uid="{B8637913-D53F-461C-BB1C-FF33E508A1F1}"/>
  <tableColumns count="6">
    <tableColumn id="2" xr3:uid="{73B8C00D-8C44-4EDD-844C-797F08644845}" name="Local authority name" dataDxfId="133" totalsRowDxfId="132"/>
    <tableColumn id="3" xr3:uid="{1EDA24F5-0808-46B4-AE80-943B6136455C}" name="Local authority stock" totalsRowFunction="custom" dataDxfId="131" totalsRowDxfId="130">
      <totalsRowFormula>SUM(B5:B11)</totalsRowFormula>
    </tableColumn>
    <tableColumn id="4" xr3:uid="{B26C4B60-9400-4A66-9E32-B1C2B53B5C44}" name="Private Registered Provider stock" totalsRowFunction="custom" dataDxfId="129" totalsRowDxfId="128">
      <totalsRowFormula>SUM(C5:C11)</totalsRowFormula>
    </tableColumn>
    <tableColumn id="5" xr3:uid="{249870BB-83A9-4541-A39E-952923F6B02F}" name="Total stock owned by social housing providers" dataDxfId="127" totalsRowDxfId="126"/>
    <tableColumn id="6" xr3:uid="{9FC5BD5A-7EE3-48EE-942A-7FEE75D1B570}" name="Total stock" dataDxfId="125" totalsRowDxfId="124"/>
    <tableColumn id="7" xr3:uid="{02229DFB-8667-4BD1-9E5C-C831906AA4F2}" name="Percent owned by social housing providers (%)" dataDxfId="123" totalsRowDxfId="122"/>
  </tableColumns>
  <tableStyleInfo name="TableStyleMedium3"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9E6F162-75EB-4C0A-8A82-F4B5B8420896}" name="Table4" displayName="Table4" ref="A4:I12" totalsRowShown="0" headerRowDxfId="121" dataDxfId="120">
  <autoFilter ref="A4:I12" xr:uid="{69E6F162-75EB-4C0A-8A82-F4B5B8420896}"/>
  <tableColumns count="9">
    <tableColumn id="1" xr3:uid="{DD0D86DA-D2AD-4425-8D66-0B7321879F5F}" name="Local Authority" dataDxfId="119"/>
    <tableColumn id="2" xr3:uid="{78EAF668-2250-44B5-A400-D3D24FD637E3}" name="2015-16" dataDxfId="118"/>
    <tableColumn id="3" xr3:uid="{13876986-EF60-43FB-9B7D-1A20BBAADC75}" name="2016-17" dataDxfId="117"/>
    <tableColumn id="4" xr3:uid="{410DF3EF-73FD-44F5-BD4F-5EEB56E58618}" name="2017-18" dataDxfId="116"/>
    <tableColumn id="5" xr3:uid="{D7426B0D-30FE-4FF6-B025-E6854845DBD5}" name="2018-19" dataDxfId="115"/>
    <tableColumn id="6" xr3:uid="{280C84EC-EC27-49C2-B82F-EA2143E2FA34}" name="2019-20" dataDxfId="114"/>
    <tableColumn id="7" xr3:uid="{5EAADE74-1781-4320-9552-2B4929EB00B8}" name="2020-21" dataDxfId="113"/>
    <tableColumn id="8" xr3:uid="{5F6FF8DC-DA68-4FA4-BE55-C1786DFB98B6}" name="2021-22" dataDxfId="112"/>
    <tableColumn id="9" xr3:uid="{F756E248-4064-4018-9543-17121C50D2E2}" name="2022-23" dataDxfId="111"/>
  </tableColumns>
  <tableStyleInfo name="TableStyleMedium3"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4DA09B5-F4F2-4280-B5BB-073CD061A72E}" name="Table12" displayName="Table12" ref="A4:F8" totalsRowShown="0" headerRowDxfId="110" dataDxfId="109">
  <autoFilter ref="A4:F8" xr:uid="{A4DA09B5-F4F2-4280-B5BB-073CD061A72E}"/>
  <tableColumns count="6">
    <tableColumn id="1" xr3:uid="{FAEC7B69-FA75-4612-9C77-D8B220618889}" name="BRMA" dataDxfId="108"/>
    <tableColumn id="2" xr3:uid="{12181CA7-1881-482A-B229-FC027B21838E}" name="Shared accommodation rate" dataDxfId="107"/>
    <tableColumn id="3" xr3:uid="{615A4429-FDBD-4B49-B5E3-FB80372948AE}" name="One bedroom rate" dataDxfId="106"/>
    <tableColumn id="4" xr3:uid="{0C4D9B30-915D-41E8-B45A-A97F47548D83}" name="Two bedroom rate" dataDxfId="105"/>
    <tableColumn id="5" xr3:uid="{543E734C-4772-4495-A4C8-464021102B78}" name="Three bedroom rate" dataDxfId="104"/>
    <tableColumn id="6" xr3:uid="{300BBD08-986C-4A1D-A210-BDE2C2C31B86}" name="Four bedroom rate" dataDxfId="103"/>
  </tableColumns>
  <tableStyleInfo name="TableStyleMedium3"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82D0789-BB8F-466B-ABF1-ACC33B99CE8A}" name="Table13" displayName="Table13" ref="A4:I11" totalsRowShown="0" headerRowDxfId="102" dataDxfId="101">
  <autoFilter ref="A4:I11" xr:uid="{A82D0789-BB8F-466B-ABF1-ACC33B99CE8A}"/>
  <tableColumns count="9">
    <tableColumn id="1" xr3:uid="{E3EF67C3-3480-4820-9921-9EAAEDA3F547}" name="Planning authority " dataDxfId="100"/>
    <tableColumn id="2" xr3:uid="{7B9999C9-399A-4746-B925-7292966C0B1B}" name="Total number of applications received" dataDxfId="99"/>
    <tableColumn id="3" xr3:uid="{46CD40F4-6324-4E22-BC57-0691CAE5824E}" name="Decisions with an Environmental Statement" dataDxfId="98"/>
    <tableColumn id="4" xr3:uid="{AA35CB26-CAB9-4CD7-A151-0EB41AE0D0B2}" name="Decisions subject to a Planning Performance Agreement" dataDxfId="97"/>
    <tableColumn id="5" xr3:uid="{3A6E3FB9-3CA8-44EF-94AF-2453BCFE4C75}" name="Decisions where an extension of time agreement was made" dataDxfId="96"/>
    <tableColumn id="6" xr3:uid="{CD0CA5C5-6D80-43EB-B369-14D2A550A7EE}" name="Total number of decisions" dataDxfId="95"/>
    <tableColumn id="7" xr3:uid="{47CEA1C0-1F42-4B77-9C7E-6C09042E9055}" name="Percentage of decisions delegated to officers" dataDxfId="94"/>
    <tableColumn id="8" xr3:uid="{DBEEC941-90B9-459B-AC8C-B7C00D1FB445}" name="Total number of decisions granted" dataDxfId="93"/>
    <tableColumn id="9" xr3:uid="{FBFF4289-0A95-410A-BB59-765A2F2E28BE}" name="Percentage of decisions granted" dataDxfId="92"/>
  </tableColumns>
  <tableStyleInfo name="TableStyleMedium3"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B68C7C29-7535-417C-8601-66F5AC41A2DD}" name="Table14" displayName="Table14" ref="A4:H15" totalsRowShown="0" headerRowDxfId="91" dataDxfId="89" headerRowBorderDxfId="90" tableBorderDxfId="88">
  <autoFilter ref="A4:H15" xr:uid="{B68C7C29-7535-417C-8601-66F5AC41A2DD}"/>
  <tableColumns count="8">
    <tableColumn id="1" xr3:uid="{DB153A2A-EA40-46A5-AD21-A1933B62C32D}" name="Region" dataDxfId="87"/>
    <tableColumn id="3" xr3:uid="{209804C0-0C8C-4332-8B46-334C09124B1E}" name="2016" dataDxfId="86"/>
    <tableColumn id="4" xr3:uid="{BF27AFCE-A279-4519-AA7E-0EA5A7AB1B43}" name="2017" dataDxfId="85"/>
    <tableColumn id="5" xr3:uid="{BCCBCBC5-C9CE-4F95-A13D-2D9F93822830}" name="2018" dataDxfId="84"/>
    <tableColumn id="6" xr3:uid="{B6B16FB1-3FCA-4128-A7D4-72C360E4471C}" name="2019" dataDxfId="83"/>
    <tableColumn id="7" xr3:uid="{913AFDC7-9D2A-41A7-BE76-78AEC3B7556D}" name="2020" dataDxfId="82"/>
    <tableColumn id="8" xr3:uid="{A91357C2-BA73-4CF4-B8F2-8A84A85B61AF}" name="2021" dataDxfId="81"/>
    <tableColumn id="9" xr3:uid="{D3F472C7-B6A7-4C43-8DF3-B876BA5013D7}" name="2022" dataDxfId="80"/>
  </tableColumns>
  <tableStyleInfo name="TableStyleMedium3"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4DEFE6E-4D83-4CCB-BE95-823E1DC484BE}" name="Table2" displayName="Table2" ref="A4:E12" totalsRowCount="1" headerRowDxfId="79" dataDxfId="78">
  <autoFilter ref="A4:E11" xr:uid="{B4DEFE6E-4D83-4CCB-BE95-823E1DC484BE}"/>
  <tableColumns count="5">
    <tableColumn id="1" xr3:uid="{5B2DBFD0-A698-4268-A023-765DD1623EC3}" name="Local Authority" totalsRowLabel="Total" dataDxfId="77" totalsRowDxfId="76"/>
    <tableColumn id="2" xr3:uid="{E77839A3-108B-4402-B6A6-E2F989176F7E}" name="Greenspace per person (sqm)" dataDxfId="75" totalsRowDxfId="74"/>
    <tableColumn id="3" xr3:uid="{C30B65B7-486A-40F1-B162-DE773648BB80}" name="Population not within 10-min walk:" totalsRowFunction="custom" dataDxfId="73" totalsRowDxfId="72">
      <totalsRowFormula>SUM(C5:C11)</totalsRowFormula>
    </tableColumn>
    <tableColumn id="4" xr3:uid="{B2F61BC0-E1A7-4568-9CBE-B27A93FB870D}" name="LA Population" totalsRowFunction="custom" dataDxfId="71" totalsRowDxfId="70">
      <totalsRowFormula>SUM(D5:D11)</totalsRowFormula>
    </tableColumn>
    <tableColumn id="5" xr3:uid="{749597B0-B9D0-400D-A1A9-3BD4A671FFD8}" name="Proportion of population not within 10 min walk of greenspace" totalsRowFunction="custom" dataDxfId="69" totalsRowDxfId="68">
      <calculatedColumnFormula>Table2[[#This Row],[Population not within 10-min walk:]]/Table2[[#This Row],[LA Population]]</calculatedColumnFormula>
      <totalsRowFormula>Table2[[#Totals],[Population not within 10-min walk:]]/Table2[[#Totals],[LA Population]]</totalsRowFormula>
    </tableColumn>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677883FC-EDEB-4F23-B962-BA469EF8B64D}" name="Table18" displayName="Table18" ref="A5:E12" totalsRowShown="0" headerRowDxfId="402" dataDxfId="401">
  <autoFilter ref="A5:E12" xr:uid="{677883FC-EDEB-4F23-B962-BA469EF8B64D}"/>
  <tableColumns count="5">
    <tableColumn id="1" xr3:uid="{17C9797F-AA86-4594-B5ED-B071E21617A1}" name="Total Units Added from Council Tax Base" dataDxfId="400"/>
    <tableColumn id="2" xr3:uid="{31018534-6C96-4CE9-AD45-E91E5505FF2E}" name="20-21" dataDxfId="399"/>
    <tableColumn id="3" xr3:uid="{0092E38C-64EC-4970-B0F9-2F0E57B86E27}" name="21-22" dataDxfId="398"/>
    <tableColumn id="4" xr3:uid="{BBBF9DB6-0BF7-4D2C-BA37-D27A2D023D48}" name="22-23" dataDxfId="397"/>
    <tableColumn id="5" xr3:uid="{070C0C3E-4F9C-41EA-8195-2E988084B869}" name="23-24" dataDxfId="396"/>
  </tableColumns>
  <tableStyleInfo name="TableStyleMedium3"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62C88A6-F842-4818-8E83-DACEE5DCD823}" name="Table16" displayName="Table16" ref="A4:J19" totalsRowShown="0" headerRowDxfId="67" dataDxfId="66">
  <autoFilter ref="A4:J19" xr:uid="{762C88A6-F842-4818-8E83-DACEE5DCD823}"/>
  <tableColumns count="10">
    <tableColumn id="1" xr3:uid="{2D2F70D9-5907-4E75-A651-799DA9BB3674}" name="Year" dataDxfId="65"/>
    <tableColumn id="2" xr3:uid="{8A398944-EA84-49B3-B2F0-49D9FD00A3DE}" name="North East" dataDxfId="64"/>
    <tableColumn id="3" xr3:uid="{6A06B5B5-FF00-4B13-B5F2-0CFA125F18AB}" name="North West" dataDxfId="63"/>
    <tableColumn id="4" xr3:uid="{F3C76FB2-5E02-4EC0-BD2F-55C86D4244D2}" name="Yorkshire and The Humber" dataDxfId="62"/>
    <tableColumn id="5" xr3:uid="{8F6D12AB-1894-440C-84F1-46B4C29AFF9B}" name="East Midlands" dataDxfId="61"/>
    <tableColumn id="6" xr3:uid="{1B397894-3ED4-4DC1-B528-9653A65211C3}" name="West Midlands" dataDxfId="60"/>
    <tableColumn id="7" xr3:uid="{04E181CE-22C0-4622-83FB-DBDC3D9902F1}" name="East" dataDxfId="59"/>
    <tableColumn id="8" xr3:uid="{939B17FE-6873-4F9F-8C74-4D4091EA025B}" name="London" dataDxfId="58"/>
    <tableColumn id="9" xr3:uid="{6123EDEE-8DB3-46A7-B200-5AC1F12A42BB}" name="South East" dataDxfId="57"/>
    <tableColumn id="10" xr3:uid="{537F8F8B-24BD-49F6-B0BC-599E28B3F47E}" name="South West" dataDxfId="56"/>
  </tableColumns>
  <tableStyleInfo name="TableStyleMedium3"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72FC5F28-B486-4586-BA94-8D7F91D3DA56}" name="Table17" displayName="Table17" ref="A4:D17" totalsRowShown="0" headerRowDxfId="55" dataDxfId="54">
  <autoFilter ref="A4:D17" xr:uid="{72FC5F28-B486-4586-BA94-8D7F91D3DA56}"/>
  <tableColumns count="4">
    <tableColumn id="1" xr3:uid="{AC558E29-3F39-4B3A-BB36-28BEAA6F2E41}" name="Period" dataDxfId="53"/>
    <tableColumn id="2" xr3:uid="{2A4C05CC-6198-4C18-A1F6-81DC9B38FF79}" name="Sales volume" dataDxfId="52"/>
    <tableColumn id="3" xr3:uid="{C15F76CD-C170-49EB-99CA-56FC0FCD7B16}" name="Average price First-time buyers" dataDxfId="51"/>
    <tableColumn id="4" xr3:uid="{929FA5AE-DFFF-4F6B-9982-209E07EBD989}" name="Average price Former owner-occupiers" dataDxfId="50"/>
  </tableColumns>
  <tableStyleInfo name="TableStyleMedium3"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083E555-4CA4-4BF0-8421-0B8CA691A04A}" name="Table19" displayName="Table19" ref="A5:E12" totalsRowShown="0" headerRowDxfId="49" dataDxfId="48">
  <autoFilter ref="A5:E12" xr:uid="{6083E555-4CA4-4BF0-8421-0B8CA691A04A}"/>
  <tableColumns count="5">
    <tableColumn id="1" xr3:uid="{7BDC41FC-85DC-40B7-A7C6-2CF8A8C860C3}" name="Local Authority" dataDxfId="47"/>
    <tableColumn id="2" xr3:uid="{5397F224-991B-45AE-8586-0A29B414025A}" name="Mean" dataDxfId="46"/>
    <tableColumn id="3" xr3:uid="{0C0A0052-945E-4C58-A407-D00BBD4614EA}" name="Lower Average" dataDxfId="45"/>
    <tableColumn id="4" xr3:uid="{B18DC33D-C20E-4778-A604-A77488C02728}" name="Median" dataDxfId="44"/>
    <tableColumn id="5" xr3:uid="{8ABD6DD8-C7A1-4219-B906-886AFA7ACCC5}" name="Upper Quartile" dataDxfId="43"/>
  </tableColumns>
  <tableStyleInfo name="TableStyleMedium3"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1C6044F-A3E3-493B-BD2B-97C8BB18A401}" name="Table20" displayName="Table20" ref="A15:E22" totalsRowShown="0" headerRowDxfId="42" dataDxfId="41">
  <autoFilter ref="A15:E22" xr:uid="{11C6044F-A3E3-493B-BD2B-97C8BB18A401}"/>
  <tableColumns count="5">
    <tableColumn id="1" xr3:uid="{42958E1C-45BF-4FCE-8139-619F13C60B53}" name="Local Authority" dataDxfId="40"/>
    <tableColumn id="2" xr3:uid="{3C443B15-F24F-4769-BEF1-F561BA05BFDE}" name="Mean" dataDxfId="39"/>
    <tableColumn id="3" xr3:uid="{0588F9CF-67DC-44B5-B058-35442CD81B94}" name="Lower Average" dataDxfId="38"/>
    <tableColumn id="4" xr3:uid="{450F0A78-A48F-4265-B8AD-5761B0B8EAFA}" name="Median" dataDxfId="37"/>
    <tableColumn id="5" xr3:uid="{87A04438-32AB-4325-9F71-0BA4C1D6DD49}" name="Upper Quartile" dataDxfId="36"/>
  </tableColumns>
  <tableStyleInfo name="TableStyleMedium3"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A7E3611-BB71-424D-8B8B-FC761E309534}" name="Table22" displayName="Table22" ref="A25:E32" totalsRowShown="0" headerRowDxfId="35" dataDxfId="34">
  <autoFilter ref="A25:E32" xr:uid="{0A7E3611-BB71-424D-8B8B-FC761E309534}"/>
  <tableColumns count="5">
    <tableColumn id="1" xr3:uid="{6C4FB4F5-4E99-476A-A855-B95731D3D337}" name="Local Authority" dataDxfId="33"/>
    <tableColumn id="2" xr3:uid="{051F308E-2CE2-412A-B299-8A6CA6704C2D}" name="Mean" dataDxfId="32"/>
    <tableColumn id="3" xr3:uid="{B0A236D6-E12B-4E5F-A61D-044B992E24F9}" name="Lower Average" dataDxfId="31"/>
    <tableColumn id="4" xr3:uid="{8A61EAD4-0F9A-4963-9C74-83FE393651F6}" name="Median" dataDxfId="30"/>
    <tableColumn id="5" xr3:uid="{FB2C8301-FD02-4B44-B625-2DC92BB9BCCC}" name="Upper Quartile" dataDxfId="29"/>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A99DBE89-97B2-4773-81E1-B9EA75616ABE}" name="Table21" displayName="Table21" ref="A14:E21" totalsRowShown="0" headerRowDxfId="395">
  <autoFilter ref="A14:E21" xr:uid="{A99DBE89-97B2-4773-81E1-B9EA75616ABE}"/>
  <tableColumns count="5">
    <tableColumn id="1" xr3:uid="{EC6E92A8-6EE0-467D-9A56-37C25B4BA1AB}" name="Units for Reward" dataDxfId="394"/>
    <tableColumn id="2" xr3:uid="{CCC12576-F14B-40EC-8091-64C7109E2483}" name="20-21" dataDxfId="393"/>
    <tableColumn id="3" xr3:uid="{8F19DC70-00A5-4ADD-9CEB-4580EBB20AAB}" name="21-22" dataDxfId="392"/>
    <tableColumn id="4" xr3:uid="{5F1A2150-14FC-4D1A-9663-B8F41D4A556B}" name="22-23" dataDxfId="391"/>
    <tableColumn id="5" xr3:uid="{3BBA2708-D88C-4BB8-9BCD-EDB98F211BCB}" name="23-24" dataDxfId="390"/>
  </tableColumns>
  <tableStyleInfo name="TableStyleMedium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C83EAD40-59CD-4FF0-8E7D-156A70F15C6A}" name="Table23" displayName="Table23" ref="A41:E48" totalsRowShown="0" headerRowDxfId="389" dataDxfId="388">
  <autoFilter ref="A41:E48" xr:uid="{C83EAD40-59CD-4FF0-8E7D-156A70F15C6A}"/>
  <tableColumns count="5">
    <tableColumn id="1" xr3:uid="{15E2F3B1-6431-4170-A644-89C3678C2E74}" name="Affordable total units" dataDxfId="387"/>
    <tableColumn id="2" xr3:uid="{F032B0B0-F6AD-4246-9FF0-8E08512FBF36}" name="20-21" dataDxfId="386"/>
    <tableColumn id="3" xr3:uid="{93A018B5-1FC5-41AB-8365-6FD6C90A0B44}" name="21-22" dataDxfId="385"/>
    <tableColumn id="4" xr3:uid="{FB679E53-5ECA-4D34-986C-C85DF1CDFB8D}" name="22-23" dataDxfId="384"/>
    <tableColumn id="5" xr3:uid="{AD7ED1FA-BE05-4ADD-BD33-4D602EDF43E7}" name="23-24" dataDxfId="383"/>
  </tableColumns>
  <tableStyleInfo name="TableStyleMedium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DE76EC8-3C5C-4AB3-B831-CABD87FD19A0}" name="Table24" displayName="Table24" ref="A23:E30" totalsRowShown="0">
  <autoFilter ref="A23:E30" xr:uid="{DDE76EC8-3C5C-4AB3-B831-CABD87FD19A0}"/>
  <tableColumns count="5">
    <tableColumn id="1" xr3:uid="{16121E2A-A0DD-4E6D-B8E3-9690B591AE29}" name="Net Additions (difference in housing stock on CTB form)" dataDxfId="382"/>
    <tableColumn id="2" xr3:uid="{E74179C6-6341-4597-801B-F30D39A8D1DD}" name="20-21" dataDxfId="381"/>
    <tableColumn id="3" xr3:uid="{490EEE53-82C6-4C8C-B321-09E897830F8C}" name="21-22" dataDxfId="380"/>
    <tableColumn id="4" xr3:uid="{B8759AA5-5999-431B-AB7C-C3F06FBABD21}" name="22-23" dataDxfId="379"/>
    <tableColumn id="5" xr3:uid="{E6FC5B1F-9409-4F5E-B79D-499F4D1122F6}" name="23-24" dataDxfId="378"/>
  </tableColumns>
  <tableStyleInfo name="TableStyleMedium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6E454FDB-612D-44AB-BEBF-FF17D8250447}" name="Table2426" displayName="Table2426" ref="A32:E39" totalsRowShown="0">
  <autoFilter ref="A32:E39" xr:uid="{6E454FDB-612D-44AB-BEBF-FF17D8250447}"/>
  <tableColumns count="5">
    <tableColumn id="1" xr3:uid="{3B85A774-97F7-43C2-A8E8-4E6867587B32}" name="Empoty Homes Brought Into Use " dataDxfId="377"/>
    <tableColumn id="2" xr3:uid="{2A70BA50-392B-40F0-B31C-45388E6F6A71}" name="20-21" dataDxfId="376"/>
    <tableColumn id="3" xr3:uid="{E99064DF-D0DA-47E2-8BF9-4206B38568D9}" name="21-22" dataDxfId="375"/>
    <tableColumn id="4" xr3:uid="{50EA68DC-0BA0-41D5-A82B-1AA79AC8CD55}" name="22-23" dataDxfId="374"/>
    <tableColumn id="5" xr3:uid="{913817C5-DF3B-4543-BFFF-BA91C76C40BD}" name="23-24" dataDxfId="373"/>
  </tableColumns>
  <tableStyleInfo name="TableStyleMedium3"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A3D29F3-E4E6-4F58-ACB6-078301B36C0F}" name="Table3" displayName="Table3" ref="A3:N11" totalsRowShown="0" headerRowDxfId="347" dataDxfId="345" headerRowBorderDxfId="346" tableBorderDxfId="344" totalsRowBorderDxfId="343" dataCellStyle="Comma">
  <autoFilter ref="A3:N11" xr:uid="{6A3D29F3-E4E6-4F58-ACB6-078301B36C0F}"/>
  <tableColumns count="14">
    <tableColumn id="1" xr3:uid="{BB6CB5E9-C371-44AD-AEDA-B35EA7665A37}" name="Authority Data" dataDxfId="342"/>
    <tableColumn id="2" xr3:uid="{4C24EC17-2FA3-43D5-930C-6C0963643389}" name="2010-11 " dataDxfId="341"/>
    <tableColumn id="3" xr3:uid="{8ABF57AC-D0C8-4C58-941D-6FC6FFF366D9}" name="2011-12 " dataDxfId="340" dataCellStyle="Comma"/>
    <tableColumn id="4" xr3:uid="{FA2A8858-F869-45C9-BF61-79423A4C8BBB}" name="2012-13 " dataDxfId="339" dataCellStyle="Comma"/>
    <tableColumn id="5" xr3:uid="{C606CC3B-8243-45DE-AED0-7965C30CD052}" name="2013-14 " dataDxfId="338" dataCellStyle="Comma"/>
    <tableColumn id="6" xr3:uid="{8D8263BF-0B81-46A4-A78D-889435EB3E73}" name="2014-15 " dataDxfId="337" dataCellStyle="Comma"/>
    <tableColumn id="7" xr3:uid="{DF786AF2-5C59-4AEE-BF39-B800B568F7AF}" name="2015-16 " dataDxfId="336" dataCellStyle="Comma"/>
    <tableColumn id="8" xr3:uid="{C0AC63C1-A144-42FD-8BDC-11B4A9CBE372}" name="2016-17 " dataDxfId="335" dataCellStyle="Comma"/>
    <tableColumn id="9" xr3:uid="{DD32F00B-E04A-4AA4-B0BA-9739953CF9C6}" name="2017-18" dataDxfId="334" dataCellStyle="Comma"/>
    <tableColumn id="10" xr3:uid="{22784ACD-FCE1-4D89-AB8C-00800539F31C}" name="2018-19" dataDxfId="333" dataCellStyle="Comma"/>
    <tableColumn id="11" xr3:uid="{C3304E71-9B1D-4183-BCDE-7399D0D7BFC4}" name="2019-20" dataDxfId="332" dataCellStyle="Comma"/>
    <tableColumn id="12" xr3:uid="{16A06B78-CD61-4207-9D3E-E24A99AB28B3}" name="2020-21" dataDxfId="331" dataCellStyle="Comma"/>
    <tableColumn id="13" xr3:uid="{CFA5C1DF-06B5-404F-9B9D-F8477A30951D}" name="2021-22 " dataDxfId="330" dataCellStyle="Comma"/>
    <tableColumn id="14" xr3:uid="{284241C4-C2C3-40D2-8776-F628FA036620}" name="2022-23" dataDxfId="329" dataCellStyle="Comma"/>
  </tableColumns>
  <tableStyleInfo name="TableStyleMedium3"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AF9DFCE-A857-40D8-B04A-FA6F22F6EE27}" name="Table15" displayName="Table15" ref="A4:R11" totalsRowShown="0" headerRowDxfId="328" dataDxfId="326" headerRowBorderDxfId="327" tableBorderDxfId="325" headerRowCellStyle="Normal 3" dataCellStyle="Comma">
  <autoFilter ref="A4:R11" xr:uid="{BAF9DFCE-A857-40D8-B04A-FA6F22F6EE27}"/>
  <tableColumns count="18">
    <tableColumn id="1" xr3:uid="{08FF9FCE-C2DE-44AE-A094-02F636AF60CD}" name="Local Authority Name" dataDxfId="324" dataCellStyle="Normal 3"/>
    <tableColumn id="2" xr3:uid="{00418BA1-5D92-4D81-B5E5-BE485795A1CE}" name="2006-07" dataDxfId="323" dataCellStyle="Comma"/>
    <tableColumn id="3" xr3:uid="{21EB88AC-BB4D-4D11-BEFA-7A06F75DFFE8}" name="2007-08" dataDxfId="322" dataCellStyle="Comma"/>
    <tableColumn id="4" xr3:uid="{C026E1B0-AB4D-4AC3-9E7D-5E28DC1CF89B}" name="2008-09" dataDxfId="321" dataCellStyle="Comma"/>
    <tableColumn id="5" xr3:uid="{F434FD20-61A3-4A1D-A3C7-AA12AE0D0AFC}" name="2009-10" dataDxfId="320" dataCellStyle="Comma"/>
    <tableColumn id="6" xr3:uid="{E38DFB54-E222-409E-90EE-E9956BFF28FA}" name="2010-11" dataDxfId="319" dataCellStyle="Comma"/>
    <tableColumn id="7" xr3:uid="{191BD0AD-3C0E-478C-B066-A2FBCE3DBFE4}" name="2011-12" dataDxfId="318" dataCellStyle="Comma"/>
    <tableColumn id="8" xr3:uid="{AD5F58FE-A13B-4EFD-B85F-177F9B8A1C6A}" name="2012-13" dataDxfId="317" dataCellStyle="Comma"/>
    <tableColumn id="9" xr3:uid="{EC9D3164-536A-4DC7-B9A8-00F53595B0C3}" name="2013-14" dataDxfId="316" dataCellStyle="Comma"/>
    <tableColumn id="10" xr3:uid="{C4A8CCA7-2689-42FB-BFDF-19C41012E53B}" name="2014-15" dataDxfId="315" dataCellStyle="Comma"/>
    <tableColumn id="11" xr3:uid="{35FAE333-BEEA-4DC9-8435-F1EBE386BFE0}" name="2015-16" dataDxfId="314" dataCellStyle="Comma"/>
    <tableColumn id="12" xr3:uid="{21C6E98C-F479-4225-8034-3E6B6FCF3D90}" name="2016-17" dataDxfId="313" dataCellStyle="Comma"/>
    <tableColumn id="13" xr3:uid="{DDCE32E6-C865-4AEF-9DAA-E7EDB2E09C38}" name="2017-18" dataDxfId="312" dataCellStyle="Comma"/>
    <tableColumn id="14" xr3:uid="{D2DFFD21-7C67-49DF-B074-1D72F1673A90}" name="2018-19" dataDxfId="311" dataCellStyle="Comma"/>
    <tableColumn id="15" xr3:uid="{5F7BB13F-F56A-4FEB-BFAC-95B27B923EEA}" name="2019-20" dataDxfId="310" dataCellStyle="Comma"/>
    <tableColumn id="16" xr3:uid="{CD6C270C-ED0C-4F52-878D-5FB5E1BD41C9}" name="2020-21" dataDxfId="309" dataCellStyle="Comma"/>
    <tableColumn id="17" xr3:uid="{46055D17-2421-4E5D-8186-C0B2528B871A}" name="2021-22" dataDxfId="308" dataCellStyle="Comma"/>
    <tableColumn id="18" xr3:uid="{39F9D5B5-DE2D-4C81-8C27-7CD37A670E0D}" name="2022-23" dataDxfId="307" dataCellStyle="Comma"/>
  </tableColumns>
  <tableStyleInfo name="TableStyleMedium3"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CC07C16-AF47-4DBD-A834-0B8E3902AFC0}" name="Table6" displayName="Table6" ref="A4:DG14" totalsRowShown="0" headerRowDxfId="306" dataDxfId="304" headerRowBorderDxfId="305" tableBorderDxfId="303">
  <autoFilter ref="A4:DG14" xr:uid="{1CC07C16-AF47-4DBD-A834-0B8E3902AFC0}"/>
  <tableColumns count="111">
    <tableColumn id="1" xr3:uid="{E9E5E8B2-F717-4B01-B622-B8CBF10A1D74}" name="Name" dataDxfId="302"/>
    <tableColumn id="2" xr3:uid="{7CD5DD2F-8450-43AF-91FB-018C4FB794FD}" name="Dec-95" dataDxfId="301"/>
    <tableColumn id="3" xr3:uid="{F88BC860-F8B7-4A5B-8E69-31B3645FCCEB}" name="Dec-96" dataDxfId="300"/>
    <tableColumn id="4" xr3:uid="{6C01733E-A01E-4BB1-B56C-6D8AA6780936}" name="Jun-96" dataDxfId="299"/>
    <tableColumn id="5" xr3:uid="{17A54308-D9F6-4302-9C41-E2EA2EBC81E1}" name="Sep-96" dataDxfId="298"/>
    <tableColumn id="6" xr3:uid="{A7305C0E-064B-4938-BD5E-956FD2FEEEBD}" name="Dec-962" dataDxfId="297"/>
    <tableColumn id="7" xr3:uid="{189BBFC0-6443-4296-AF2B-761B6D7D484B}" name="Mar-97" dataDxfId="296"/>
    <tableColumn id="8" xr3:uid="{857A9415-9EBB-45CA-B078-6EC49874A0CC}" name="Jun-97" dataDxfId="295"/>
    <tableColumn id="9" xr3:uid="{1035BBF7-B7D6-4A3B-A7F9-01152FEB1BAC}" name="Sep-97" dataDxfId="294"/>
    <tableColumn id="10" xr3:uid="{0E2B8F1A-DADD-4DC3-A5C1-16D4CEC2D120}" name="Dec-97" dataDxfId="293"/>
    <tableColumn id="11" xr3:uid="{B6F0E8CA-9C3D-41B2-AC03-C1AAA53DA8E2}" name="Mar-98" dataDxfId="292"/>
    <tableColumn id="12" xr3:uid="{3882ED40-CF95-4974-8EC7-4871970DA349}" name="Jun-98" dataDxfId="291"/>
    <tableColumn id="13" xr3:uid="{B6D437AA-D21A-45DE-B2F0-16D4F8909DDD}" name="Sep-98" dataDxfId="290"/>
    <tableColumn id="14" xr3:uid="{168350B1-48AE-46E7-9E52-30323756E3A7}" name="Dec-98" dataDxfId="289"/>
    <tableColumn id="15" xr3:uid="{067C604C-CBA1-4BF6-8A6F-EFEE3ECB31B2}" name="Mar-99" dataDxfId="288"/>
    <tableColumn id="16" xr3:uid="{9654CB4C-2982-40F5-AE28-261490C4204B}" name="Jun-99" dataDxfId="287"/>
    <tableColumn id="17" xr3:uid="{E9CBEE50-CE57-4FD6-97FC-7D00202FA0FA}" name="Sep-99" dataDxfId="286"/>
    <tableColumn id="18" xr3:uid="{C5453AB7-0ADA-4EF1-9287-7C6103B1070E}" name="Dec-99" dataDxfId="285"/>
    <tableColumn id="19" xr3:uid="{BCDFCA68-C341-4AE7-88B0-6913DA5ABF17}" name="Mar-00" dataDxfId="284"/>
    <tableColumn id="20" xr3:uid="{83F682C3-7C04-400B-B0D7-4C86D2240B39}" name="Jun-00" dataDxfId="283"/>
    <tableColumn id="21" xr3:uid="{9552044E-1BEF-40CB-9D7E-55B753B4EBA8}" name="Sep-00" dataDxfId="282"/>
    <tableColumn id="22" xr3:uid="{77DB4E16-69A4-4657-9AAF-749AE225BDBB}" name="Dec-00" dataDxfId="281"/>
    <tableColumn id="23" xr3:uid="{69C0451F-DC14-4A79-99C4-C41A3C6ACD58}" name="Mar-01" dataDxfId="280"/>
    <tableColumn id="24" xr3:uid="{AE23584C-5EB7-44CD-A623-C3503F9BA768}" name="Jun-01" dataDxfId="279"/>
    <tableColumn id="25" xr3:uid="{A572AD1E-6E50-4FA0-882C-ADCEEAA61CDC}" name="Sep-01" dataDxfId="278"/>
    <tableColumn id="26" xr3:uid="{A042D82C-340C-4CE3-81E5-B50F4CA590DE}" name="Dec-01" dataDxfId="277"/>
    <tableColumn id="27" xr3:uid="{F1058251-9D5C-43E0-A63C-05A80353735D}" name="Mar-02" dataDxfId="276"/>
    <tableColumn id="28" xr3:uid="{CE511D6E-F725-4327-B0C0-AA23A49D932B}" name="Jun-02" dataDxfId="275"/>
    <tableColumn id="29" xr3:uid="{44CC7ED8-E500-4FBD-91A5-88A620214A8E}" name="Sep-02" dataDxfId="274"/>
    <tableColumn id="30" xr3:uid="{9894740A-B4B8-4DC1-B908-2EF585A25103}" name="Dec-02" dataDxfId="273"/>
    <tableColumn id="31" xr3:uid="{C82CAADF-DCF5-4425-905D-A751EFCDE813}" name="Mar-03" dataDxfId="272"/>
    <tableColumn id="32" xr3:uid="{F320BDEA-99A6-4607-8449-1C6D9E27059F}" name="Jun-03" dataDxfId="271"/>
    <tableColumn id="33" xr3:uid="{D5C76BC4-94A7-4DB2-A093-1A059B39288E}" name="Sep-03" dataDxfId="270"/>
    <tableColumn id="34" xr3:uid="{D370215B-BA18-47B2-A776-1583AC7C518E}" name="Dec-03" dataDxfId="269"/>
    <tableColumn id="35" xr3:uid="{564F0BE6-9F8D-4AB6-82FC-434EB259B44C}" name="Mar-04" dataDxfId="268"/>
    <tableColumn id="36" xr3:uid="{495DC918-B407-40BE-AFF8-96D3D686EDBF}" name="Jun-04" dataDxfId="267"/>
    <tableColumn id="37" xr3:uid="{DF637AF8-D99E-4F63-9805-4BCC09F888C2}" name="Sep-04" dataDxfId="266"/>
    <tableColumn id="38" xr3:uid="{3ADF1941-15D3-4090-B326-72280DE65204}" name="Dec-04" dataDxfId="265"/>
    <tableColumn id="39" xr3:uid="{4B83E941-D47E-45FE-835A-AC0BBF61CE19}" name="Mar-05" dataDxfId="264"/>
    <tableColumn id="40" xr3:uid="{15BBA513-87F8-4326-A637-8EC39E5D864B}" name="Jun-05" dataDxfId="263"/>
    <tableColumn id="41" xr3:uid="{95EE7A28-8FD2-4C88-9456-984874B44F33}" name="Sep-05" dataDxfId="262"/>
    <tableColumn id="42" xr3:uid="{BE44371E-125B-489B-A1EB-DA69FD184465}" name="Dec-05" dataDxfId="261"/>
    <tableColumn id="43" xr3:uid="{D9E15F11-7270-4BCD-8461-6790617D0B22}" name="Mar-06" dataDxfId="260"/>
    <tableColumn id="44" xr3:uid="{DB0B49AC-4A5F-4F7B-8513-01C6FFF162CF}" name="Jun-06" dataDxfId="259"/>
    <tableColumn id="45" xr3:uid="{80D4C6D2-5FE8-4194-BBEA-F44BC73C216F}" name="Sep-06" dataDxfId="258"/>
    <tableColumn id="46" xr3:uid="{0F22390E-5994-48C9-B1D0-A2082466A4EF}" name="Dec-06" dataDxfId="257"/>
    <tableColumn id="47" xr3:uid="{AD5D3FC0-6653-468C-BA7E-878D5EB56F6A}" name="Mar-07" dataDxfId="256"/>
    <tableColumn id="48" xr3:uid="{11DF7410-04EA-463C-924F-7403BCADF882}" name="Jun-07" dataDxfId="255"/>
    <tableColumn id="49" xr3:uid="{2597B6BB-01BC-4891-94CA-26B2926F18C3}" name="Sep-07" dataDxfId="254"/>
    <tableColumn id="50" xr3:uid="{4FD016EA-2294-4C45-A2E4-42E0F71737F1}" name="Dec-07" dataDxfId="253"/>
    <tableColumn id="51" xr3:uid="{398E59CE-BA22-481C-B781-12C94BCB5FE7}" name="Mar-08" dataDxfId="252"/>
    <tableColumn id="52" xr3:uid="{38836466-A9DF-4009-BCF0-14B9034CEEA6}" name="Jun-08" dataDxfId="251"/>
    <tableColumn id="53" xr3:uid="{948CCC54-E769-4816-81F9-6142F6C0804E}" name="Sep-08" dataDxfId="250"/>
    <tableColumn id="54" xr3:uid="{FB48DBFA-8FC5-4E82-BA2B-F1DDADDEA9B8}" name="Dec-08" dataDxfId="249"/>
    <tableColumn id="55" xr3:uid="{886CE8FA-BD8D-4FDC-8CE5-8676889EF0CE}" name="Mar-09" dataDxfId="248"/>
    <tableColumn id="56" xr3:uid="{D5ADC9E3-5A9B-4082-AA8C-F4BC07BE7A59}" name="Jun-09" dataDxfId="247"/>
    <tableColumn id="57" xr3:uid="{A17BA2BC-9912-46AD-9463-6936C7E7EFBA}" name="Sep-09" dataDxfId="246"/>
    <tableColumn id="58" xr3:uid="{E99065B6-2D14-4107-B4FD-EA619F53507A}" name="Dec-09" dataDxfId="245"/>
    <tableColumn id="59" xr3:uid="{389210CE-28D5-4283-AB26-36CFABC876C2}" name="Mar-10" dataDxfId="244"/>
    <tableColumn id="60" xr3:uid="{638E5B7E-8FD9-475C-9A0E-44BA9858871A}" name="Jun-10" dataDxfId="243"/>
    <tableColumn id="61" xr3:uid="{D06F035F-67B5-482C-B8AD-4F940928E70D}" name="Sep-10" dataDxfId="242"/>
    <tableColumn id="62" xr3:uid="{733A8E3C-79FC-40BA-AF00-408591B53E98}" name="Dec-10" dataDxfId="241"/>
    <tableColumn id="63" xr3:uid="{A739D6DE-BC5B-4D25-866E-62118440852B}" name="Mar-11" dataDxfId="240"/>
    <tableColumn id="64" xr3:uid="{34E601EE-7F1C-45D2-A129-9E30B4C93F91}" name="Jun-11" dataDxfId="239"/>
    <tableColumn id="65" xr3:uid="{0DE80992-9AAA-4865-9F9D-EFE86E36A285}" name="Sep-11" dataDxfId="238"/>
    <tableColumn id="66" xr3:uid="{133E7A64-283C-4AB9-9914-1A5A678899EE}" name="Dec-11" dataDxfId="237"/>
    <tableColumn id="67" xr3:uid="{8D12E7B3-D748-4E5B-90CE-A3891DD15F51}" name="Mar-12" dataDxfId="236"/>
    <tableColumn id="68" xr3:uid="{AF54E51A-F215-4DEE-A6AD-D85AAE56C64D}" name="Jun-12" dataDxfId="235"/>
    <tableColumn id="69" xr3:uid="{8A8152AB-3D27-497D-BD00-E1803D78143A}" name="Sep-12" dataDxfId="234"/>
    <tableColumn id="70" xr3:uid="{5036FE37-BDB0-47DF-B804-95D070409013}" name="Dec-12" dataDxfId="233"/>
    <tableColumn id="71" xr3:uid="{32575AA7-EC87-472A-AD9A-2C6FFD208529}" name="Mar-13" dataDxfId="232"/>
    <tableColumn id="72" xr3:uid="{41202E07-9706-4697-9ED8-56BA2F7B437C}" name="Jun-13" dataDxfId="231"/>
    <tableColumn id="73" xr3:uid="{8125C033-E796-4B84-A1DF-FB151CD05F2B}" name="Sep-13" dataDxfId="230"/>
    <tableColumn id="74" xr3:uid="{AF721CB2-2BE2-448C-9C0C-73F4E1B8B934}" name="Dec-13" dataDxfId="229"/>
    <tableColumn id="75" xr3:uid="{8B1FC45C-445F-430D-9D2E-4E9FEE6D5852}" name="Mar-14" dataDxfId="228"/>
    <tableColumn id="76" xr3:uid="{562D2C20-6DDB-49FB-A29D-8671951CAAC6}" name="Jun-14" dataDxfId="227"/>
    <tableColumn id="77" xr3:uid="{9E28A170-E10B-4A24-8011-7749D2825602}" name="Sep-14" dataDxfId="226"/>
    <tableColumn id="78" xr3:uid="{5A42F60F-AF39-4F05-90FA-C04A4D237359}" name="Dec-14" dataDxfId="225"/>
    <tableColumn id="79" xr3:uid="{0CE8E9A7-AE2F-4871-8584-2FDF5B9B8CAA}" name="Mar-15" dataDxfId="224"/>
    <tableColumn id="80" xr3:uid="{D800330B-290A-4359-8727-C19F3208D7A1}" name="Jun-15" dataDxfId="223"/>
    <tableColumn id="81" xr3:uid="{8F622EFC-A70F-4ACE-93E5-8E55D73F4F78}" name="Sep-15" dataDxfId="222"/>
    <tableColumn id="82" xr3:uid="{86EC7684-FD37-4506-9A6A-72985DB43474}" name="Dec-15" dataDxfId="221"/>
    <tableColumn id="83" xr3:uid="{E88F665E-E6C0-43A7-BBF7-AD9A4E898F87}" name="Mar-16" dataDxfId="220"/>
    <tableColumn id="84" xr3:uid="{E64D0DD8-F94D-4C40-A176-1B4826158222}" name="Jun-16" dataDxfId="219"/>
    <tableColumn id="85" xr3:uid="{84F6FD32-CAEA-4A69-926D-194E93F8C21F}" name="Sep-16" dataDxfId="218"/>
    <tableColumn id="86" xr3:uid="{79A31600-4B0B-41C2-B454-C58FED1A8CA3}" name="Dec-16" dataDxfId="217"/>
    <tableColumn id="87" xr3:uid="{6B11AAEF-638C-460A-85A1-798EFA54CB2C}" name="Mar-17" dataDxfId="216"/>
    <tableColumn id="88" xr3:uid="{F79481E3-9072-4605-86F9-6589FBF76A75}" name="Jun-17" dataDxfId="215"/>
    <tableColumn id="89" xr3:uid="{D3C3986D-E80C-4C2D-B8EE-38DB0CD73D38}" name="Sep-17" dataDxfId="214"/>
    <tableColumn id="90" xr3:uid="{FF1E7275-0F83-43CB-9C75-98FD9D235B11}" name="Dec-17" dataDxfId="213"/>
    <tableColumn id="91" xr3:uid="{849CC344-091A-4252-9454-9054CFCDF295}" name="Mar-18" dataDxfId="212"/>
    <tableColumn id="92" xr3:uid="{A3706C35-0DF2-4666-856C-CE7EE8E3066C}" name="Jun-18" dataDxfId="211"/>
    <tableColumn id="93" xr3:uid="{312EDD15-EEB9-43A1-89F9-7B03731542A3}" name="Sep-18" dataDxfId="210"/>
    <tableColumn id="94" xr3:uid="{553B39C2-0EE3-4880-A1E2-1754E1C5AD14}" name="Dec-18" dataDxfId="209"/>
    <tableColumn id="95" xr3:uid="{CF3A9528-0D22-4D23-A1BD-EE129363C324}" name="Mar-19" dataDxfId="208"/>
    <tableColumn id="96" xr3:uid="{08C93C85-5364-4AEB-91E5-6B38BB4045B4}" name="Jun-19" dataDxfId="207"/>
    <tableColumn id="97" xr3:uid="{C09053F9-E9DA-4AC0-BF44-2EBFE50ACD69}" name="Sep-19" dataDxfId="206"/>
    <tableColumn id="98" xr3:uid="{30C239A6-D537-41C3-BBBC-4CD9DE37849A}" name="Dec-19" dataDxfId="205"/>
    <tableColumn id="99" xr3:uid="{03B1FC9A-C936-463F-84BB-462291723705}" name="Mar-20" dataDxfId="204"/>
    <tableColumn id="100" xr3:uid="{0ECA88AA-2C15-4F6C-88BC-3DE30EC047D8}" name="Jun-20" dataDxfId="203"/>
    <tableColumn id="101" xr3:uid="{A98DFAD7-6157-4F41-BD40-7A08AF948CA5}" name="Sep-20" dataDxfId="202"/>
    <tableColumn id="102" xr3:uid="{164E265C-FEC8-474B-9506-E89F35063ADD}" name="Dec-20" dataDxfId="201"/>
    <tableColumn id="103" xr3:uid="{E4325DBD-4D46-49A3-860A-C640DD565C54}" name="Mar-21" dataDxfId="200"/>
    <tableColumn id="104" xr3:uid="{164B3600-9C29-4E89-B580-7531810A4F50}" name="Jun-21" dataDxfId="199"/>
    <tableColumn id="105" xr3:uid="{A7DFF024-4CE6-4683-926D-229C0BC20B36}" name="Sep-21" dataDxfId="198"/>
    <tableColumn id="106" xr3:uid="{7613D2EF-567B-489E-9B31-842FD129DAEA}" name="Dec-21" dataDxfId="197"/>
    <tableColumn id="107" xr3:uid="{CB58FEC8-6782-4EB2-9ACC-4767368BEA18}" name="Mar-22" dataDxfId="196"/>
    <tableColumn id="108" xr3:uid="{1313E6B8-EAF7-4774-84DA-6533002E39A5}" name="Jun-22" dataDxfId="195"/>
    <tableColumn id="109" xr3:uid="{EC10F4AF-A677-4826-8BD4-E8593877AF3C}" name="Sep-22" dataDxfId="194"/>
    <tableColumn id="110" xr3:uid="{6E78D160-F81C-4EB9-A56A-25D458292C2A}" name="Dec-22" dataDxfId="193"/>
    <tableColumn id="111" xr3:uid="{3E38AAD1-5523-40DD-A189-A4E3264094EB}" name="Mar-23" dataDxfId="192"/>
  </tableColumns>
  <tableStyleInfo name="TableStyleMedium3"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4" dT="2024-07-11T10:38:16.40" personId="{6EF816E0-8C57-4CB3-BA4E-D522D7392D6E}" id="{4806C2A3-AB90-4065-81A4-45C0CD846F3E}">
    <text>Where did you get this data from @Leo Pollak ? Can't find corresponding numbers on ONS</text>
    <mentions>
      <mention mentionpersonId="{F4244EC2-0BDA-45E7-B396-464BB8960475}" mentionId="{A440337F-6E0F-4FFB-B334-2DA8BBDC462E}" startIndex="33" length="11"/>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K1" dT="2024-02-09T17:49:24.87" personId="{6EF816E0-8C57-4CB3-BA4E-D522D7392D6E}" id="{F58BF13F-8721-44C7-8F7F-BEB08D20E82C}">
    <text xml:space="preserve">@Leo Pollak  if you could send me the note on how to calculate this from Family resources survey that would be great </text>
    <mentions>
      <mention mentionpersonId="{F4244EC2-0BDA-45E7-B396-464BB8960475}" mentionId="{A98A4BDE-A4BC-4EF6-AE29-04583FE066B4}" startIndex="0" length="11"/>
    </mentions>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0l6];/" TargetMode="External"/><Relationship Id="rId3" Type="http://schemas.openxmlformats.org/officeDocument/2006/relationships/hyperlink" Target="http://[s0l1];/" TargetMode="External"/><Relationship Id="rId7" Type="http://schemas.openxmlformats.org/officeDocument/2006/relationships/hyperlink" Target="http://[s0l5];/" TargetMode="External"/><Relationship Id="rId2" Type="http://schemas.openxmlformats.org/officeDocument/2006/relationships/hyperlink" Target="http://[s0l0];/" TargetMode="External"/><Relationship Id="rId1" Type="http://schemas.openxmlformats.org/officeDocument/2006/relationships/hyperlink" Target="https://www.ons.gov.uk/economy/inflationandpriceindices/bulletins/housepriceindex/december2023" TargetMode="External"/><Relationship Id="rId6" Type="http://schemas.openxmlformats.org/officeDocument/2006/relationships/hyperlink" Target="http://[s0l4];/" TargetMode="External"/><Relationship Id="rId5" Type="http://schemas.openxmlformats.org/officeDocument/2006/relationships/hyperlink" Target="http://[s0l3];/" TargetMode="External"/><Relationship Id="rId10" Type="http://schemas.openxmlformats.org/officeDocument/2006/relationships/printerSettings" Target="../printerSettings/printerSettings1.bin"/><Relationship Id="rId4" Type="http://schemas.openxmlformats.org/officeDocument/2006/relationships/hyperlink" Target="http://[s0l2];/" TargetMode="External"/><Relationship Id="rId9" Type="http://schemas.openxmlformats.org/officeDocument/2006/relationships/hyperlink" Target="http://[s0l7];/"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9.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9.xml"/><Relationship Id="rId1" Type="http://schemas.openxmlformats.org/officeDocument/2006/relationships/printerSettings" Target="../printerSettings/printerSettings30.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table" Target="../tables/table22.xml"/><Relationship Id="rId1" Type="http://schemas.openxmlformats.org/officeDocument/2006/relationships/printerSettings" Target="../printerSettings/printerSettings34.bin"/><Relationship Id="rId4" Type="http://schemas.openxmlformats.org/officeDocument/2006/relationships/table" Target="../tables/table24.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B1120-D614-4740-B67B-DE239B40B2CA}">
  <sheetPr>
    <tabColor rgb="FFC00000"/>
    <pageSetUpPr fitToPage="1"/>
  </sheetPr>
  <dimension ref="A1:G60"/>
  <sheetViews>
    <sheetView topLeftCell="A18" zoomScale="80" zoomScaleNormal="80" workbookViewId="0">
      <selection activeCell="A33" sqref="A33"/>
    </sheetView>
  </sheetViews>
  <sheetFormatPr defaultColWidth="8.7265625" defaultRowHeight="14.5"/>
  <cols>
    <col min="1" max="1" width="100.7265625" style="285" bestFit="1" customWidth="1"/>
    <col min="2" max="2" width="20.26953125" style="285" customWidth="1"/>
    <col min="3" max="3" width="9.54296875" style="415" bestFit="1" customWidth="1"/>
    <col min="4" max="4" width="8.7265625" style="415"/>
    <col min="5" max="5" width="13.453125" style="415" bestFit="1" customWidth="1"/>
    <col min="6" max="6" width="56.81640625" style="285" customWidth="1"/>
    <col min="7" max="7" width="15.7265625" style="285" customWidth="1"/>
    <col min="8" max="16384" width="8.7265625" style="285"/>
  </cols>
  <sheetData>
    <row r="1" spans="1:7">
      <c r="A1" s="296" t="s">
        <v>0</v>
      </c>
      <c r="B1" s="285" t="s">
        <v>1</v>
      </c>
      <c r="C1" s="415" t="s">
        <v>2</v>
      </c>
      <c r="D1" s="415" t="s">
        <v>3</v>
      </c>
      <c r="E1" s="415" t="s">
        <v>4</v>
      </c>
      <c r="F1" s="298" t="s">
        <v>5</v>
      </c>
      <c r="G1" s="285" t="s">
        <v>6</v>
      </c>
    </row>
    <row r="3" spans="1:7">
      <c r="A3" s="289" t="s">
        <v>7</v>
      </c>
      <c r="B3" s="565"/>
    </row>
    <row r="4" spans="1:7">
      <c r="A4" s="492" t="s">
        <v>8</v>
      </c>
      <c r="B4" s="566"/>
      <c r="C4" s="415" t="s">
        <v>9</v>
      </c>
      <c r="D4" s="415" t="s">
        <v>9</v>
      </c>
      <c r="E4" s="553">
        <v>45013</v>
      </c>
    </row>
    <row r="5" spans="1:7">
      <c r="A5" s="285" t="s">
        <v>10</v>
      </c>
      <c r="C5" s="415" t="s">
        <v>9</v>
      </c>
      <c r="D5" s="415" t="s">
        <v>9</v>
      </c>
      <c r="E5" s="553">
        <v>45691</v>
      </c>
    </row>
    <row r="6" spans="1:7">
      <c r="A6" s="285" t="s">
        <v>11</v>
      </c>
      <c r="C6" s="415" t="s">
        <v>9</v>
      </c>
      <c r="D6" s="415" t="s">
        <v>9</v>
      </c>
      <c r="E6" s="553">
        <v>45691</v>
      </c>
    </row>
    <row r="7" spans="1:7">
      <c r="A7" s="285" t="s">
        <v>12</v>
      </c>
      <c r="C7" s="415" t="s">
        <v>9</v>
      </c>
      <c r="D7" s="415" t="s">
        <v>9</v>
      </c>
      <c r="E7" s="553">
        <v>45691</v>
      </c>
    </row>
    <row r="8" spans="1:7">
      <c r="A8" s="285" t="s">
        <v>13</v>
      </c>
      <c r="C8" s="415" t="s">
        <v>9</v>
      </c>
      <c r="D8" s="415" t="s">
        <v>9</v>
      </c>
    </row>
    <row r="9" spans="1:7">
      <c r="A9" s="285" t="s">
        <v>14</v>
      </c>
      <c r="C9" s="415" t="s">
        <v>9</v>
      </c>
      <c r="D9" s="415" t="s">
        <v>9</v>
      </c>
    </row>
    <row r="10" spans="1:7">
      <c r="A10" s="285" t="s">
        <v>15</v>
      </c>
      <c r="C10" s="415" t="s">
        <v>9</v>
      </c>
      <c r="D10" s="415" t="s">
        <v>9</v>
      </c>
    </row>
    <row r="12" spans="1:7">
      <c r="A12" s="290" t="s">
        <v>16</v>
      </c>
      <c r="B12" s="565"/>
    </row>
    <row r="13" spans="1:7">
      <c r="A13" s="286" t="s">
        <v>17</v>
      </c>
      <c r="B13" s="286"/>
      <c r="C13" s="415" t="s">
        <v>9</v>
      </c>
      <c r="D13" s="415" t="s">
        <v>9</v>
      </c>
    </row>
    <row r="14" spans="1:7">
      <c r="A14" s="287" t="s">
        <v>18</v>
      </c>
      <c r="B14" s="287"/>
      <c r="C14" s="415" t="s">
        <v>9</v>
      </c>
      <c r="D14" s="415" t="s">
        <v>9</v>
      </c>
    </row>
    <row r="15" spans="1:7">
      <c r="A15" s="287" t="s">
        <v>19</v>
      </c>
      <c r="B15" s="287"/>
      <c r="C15" s="415" t="s">
        <v>9</v>
      </c>
      <c r="D15" s="415" t="s">
        <v>9</v>
      </c>
    </row>
    <row r="16" spans="1:7" ht="101.5">
      <c r="A16" s="287" t="s">
        <v>20</v>
      </c>
      <c r="B16" s="287"/>
      <c r="C16" s="415" t="s">
        <v>21</v>
      </c>
      <c r="D16" s="415" t="s">
        <v>21</v>
      </c>
      <c r="F16" s="414" t="s">
        <v>22</v>
      </c>
      <c r="G16" s="414" t="s">
        <v>23</v>
      </c>
    </row>
    <row r="18" spans="1:4">
      <c r="A18" s="288" t="s">
        <v>24</v>
      </c>
      <c r="B18" s="565"/>
    </row>
    <row r="19" spans="1:4">
      <c r="A19" s="285" t="s">
        <v>25</v>
      </c>
      <c r="C19" s="415" t="s">
        <v>9</v>
      </c>
      <c r="D19" s="415" t="s">
        <v>9</v>
      </c>
    </row>
    <row r="20" spans="1:4">
      <c r="A20" s="285" t="s">
        <v>26</v>
      </c>
      <c r="C20" s="415" t="s">
        <v>9</v>
      </c>
      <c r="D20" s="415" t="s">
        <v>9</v>
      </c>
    </row>
    <row r="21" spans="1:4">
      <c r="A21" s="285" t="s">
        <v>27</v>
      </c>
      <c r="C21" s="415" t="s">
        <v>9</v>
      </c>
      <c r="D21" s="415" t="s">
        <v>9</v>
      </c>
    </row>
    <row r="22" spans="1:4">
      <c r="A22" s="285" t="s">
        <v>28</v>
      </c>
      <c r="C22" s="415" t="s">
        <v>9</v>
      </c>
      <c r="D22" s="415" t="s">
        <v>9</v>
      </c>
    </row>
    <row r="23" spans="1:4">
      <c r="A23" s="285" t="s">
        <v>29</v>
      </c>
      <c r="C23" s="415" t="s">
        <v>9</v>
      </c>
      <c r="D23" s="415" t="s">
        <v>9</v>
      </c>
    </row>
    <row r="24" spans="1:4">
      <c r="A24" s="285" t="s">
        <v>30</v>
      </c>
      <c r="C24" s="415" t="s">
        <v>9</v>
      </c>
      <c r="D24" s="415" t="s">
        <v>9</v>
      </c>
    </row>
    <row r="25" spans="1:4">
      <c r="A25" s="285" t="s">
        <v>31</v>
      </c>
      <c r="C25" s="415" t="s">
        <v>9</v>
      </c>
      <c r="D25" s="415" t="s">
        <v>9</v>
      </c>
    </row>
    <row r="27" spans="1:4">
      <c r="A27" s="291" t="s">
        <v>32</v>
      </c>
      <c r="B27" s="565"/>
    </row>
    <row r="28" spans="1:4">
      <c r="A28" s="285" t="s">
        <v>33</v>
      </c>
      <c r="C28" s="415" t="s">
        <v>9</v>
      </c>
      <c r="D28" s="415" t="s">
        <v>9</v>
      </c>
    </row>
    <row r="29" spans="1:4">
      <c r="A29" s="285" t="s">
        <v>34</v>
      </c>
      <c r="C29" s="415" t="s">
        <v>9</v>
      </c>
      <c r="D29" s="415" t="s">
        <v>9</v>
      </c>
    </row>
    <row r="30" spans="1:4">
      <c r="A30" s="285" t="s">
        <v>35</v>
      </c>
      <c r="C30" s="415" t="s">
        <v>9</v>
      </c>
      <c r="D30" s="415" t="s">
        <v>9</v>
      </c>
    </row>
    <row r="32" spans="1:4">
      <c r="A32" s="292" t="s">
        <v>36</v>
      </c>
      <c r="B32" s="567"/>
    </row>
    <row r="33" spans="1:6">
      <c r="A33" s="493" t="s">
        <v>37</v>
      </c>
      <c r="B33" s="568"/>
      <c r="C33" s="415" t="s">
        <v>9</v>
      </c>
      <c r="D33" s="415" t="s">
        <v>9</v>
      </c>
    </row>
    <row r="34" spans="1:6">
      <c r="A34" s="287" t="s">
        <v>38</v>
      </c>
      <c r="B34" s="287"/>
      <c r="C34" s="415" t="s">
        <v>21</v>
      </c>
      <c r="D34" s="415" t="s">
        <v>21</v>
      </c>
      <c r="F34" s="285" t="s">
        <v>39</v>
      </c>
    </row>
    <row r="36" spans="1:6">
      <c r="A36" s="293" t="s">
        <v>40</v>
      </c>
    </row>
    <row r="37" spans="1:6">
      <c r="A37" s="285" t="s">
        <v>41</v>
      </c>
      <c r="C37" s="415" t="s">
        <v>21</v>
      </c>
      <c r="D37" s="415" t="s">
        <v>9</v>
      </c>
    </row>
    <row r="38" spans="1:6">
      <c r="A38" s="285" t="s">
        <v>42</v>
      </c>
      <c r="C38" s="415" t="s">
        <v>9</v>
      </c>
      <c r="D38" s="415" t="s">
        <v>9</v>
      </c>
    </row>
    <row r="39" spans="1:6">
      <c r="A39" s="492" t="s">
        <v>43</v>
      </c>
      <c r="B39" s="566"/>
      <c r="C39" s="415" t="s">
        <v>9</v>
      </c>
      <c r="D39" s="415" t="s">
        <v>9</v>
      </c>
    </row>
    <row r="40" spans="1:6">
      <c r="A40" s="492" t="s">
        <v>44</v>
      </c>
      <c r="B40" s="566"/>
      <c r="C40" s="415" t="s">
        <v>9</v>
      </c>
      <c r="D40" s="415" t="s">
        <v>9</v>
      </c>
    </row>
    <row r="42" spans="1:6">
      <c r="A42" s="294" t="s">
        <v>45</v>
      </c>
    </row>
    <row r="43" spans="1:6">
      <c r="A43" s="492" t="s">
        <v>46</v>
      </c>
      <c r="B43" s="566"/>
      <c r="C43" s="415" t="s">
        <v>9</v>
      </c>
      <c r="D43" s="415" t="s">
        <v>9</v>
      </c>
    </row>
    <row r="44" spans="1:6">
      <c r="A44" s="492" t="s">
        <v>47</v>
      </c>
      <c r="B44" s="566"/>
      <c r="C44" s="415" t="s">
        <v>9</v>
      </c>
      <c r="D44" s="415" t="s">
        <v>9</v>
      </c>
    </row>
    <row r="45" spans="1:6">
      <c r="A45" s="492" t="s">
        <v>48</v>
      </c>
      <c r="B45" s="566"/>
      <c r="C45" s="415" t="s">
        <v>9</v>
      </c>
      <c r="D45" s="415" t="s">
        <v>9</v>
      </c>
    </row>
    <row r="47" spans="1:6">
      <c r="A47" s="295" t="s">
        <v>49</v>
      </c>
      <c r="B47" s="565"/>
    </row>
    <row r="48" spans="1:6">
      <c r="A48" s="285" t="s">
        <v>50</v>
      </c>
      <c r="C48" s="415" t="s">
        <v>21</v>
      </c>
      <c r="D48" s="415" t="s">
        <v>21</v>
      </c>
      <c r="F48" s="285" t="s">
        <v>51</v>
      </c>
    </row>
    <row r="49" spans="1:6">
      <c r="A49" s="285" t="s">
        <v>52</v>
      </c>
      <c r="C49" s="415" t="s">
        <v>21</v>
      </c>
      <c r="D49" s="415" t="s">
        <v>21</v>
      </c>
    </row>
    <row r="50" spans="1:6">
      <c r="A50" s="492" t="s">
        <v>53</v>
      </c>
      <c r="B50" s="566"/>
      <c r="C50" s="415" t="s">
        <v>9</v>
      </c>
      <c r="D50" s="415" t="s">
        <v>9</v>
      </c>
    </row>
    <row r="52" spans="1:6">
      <c r="A52" s="297" t="s">
        <v>54</v>
      </c>
      <c r="B52" s="565"/>
    </row>
    <row r="53" spans="1:6">
      <c r="A53" s="285" t="s">
        <v>55</v>
      </c>
      <c r="C53" s="415" t="s">
        <v>21</v>
      </c>
      <c r="D53" s="415" t="s">
        <v>21</v>
      </c>
    </row>
    <row r="54" spans="1:6" ht="72.5">
      <c r="A54" s="285" t="s">
        <v>56</v>
      </c>
      <c r="C54" s="415" t="s">
        <v>21</v>
      </c>
      <c r="D54" s="415" t="s">
        <v>9</v>
      </c>
      <c r="F54" s="414" t="s">
        <v>57</v>
      </c>
    </row>
    <row r="55" spans="1:6">
      <c r="A55" s="285" t="s">
        <v>58</v>
      </c>
      <c r="C55" s="415" t="s">
        <v>21</v>
      </c>
      <c r="D55" s="415" t="s">
        <v>21</v>
      </c>
      <c r="F55" s="285" t="s">
        <v>59</v>
      </c>
    </row>
    <row r="56" spans="1:6" ht="29">
      <c r="A56" s="285" t="s">
        <v>60</v>
      </c>
      <c r="C56" s="415" t="s">
        <v>21</v>
      </c>
      <c r="D56" s="415" t="s">
        <v>21</v>
      </c>
      <c r="F56" s="472" t="s">
        <v>61</v>
      </c>
    </row>
    <row r="57" spans="1:6">
      <c r="A57" s="285" t="s">
        <v>62</v>
      </c>
      <c r="C57" s="415" t="s">
        <v>21</v>
      </c>
      <c r="D57" s="415" t="s">
        <v>9</v>
      </c>
    </row>
    <row r="58" spans="1:6">
      <c r="A58" s="285" t="s">
        <v>63</v>
      </c>
      <c r="C58" s="415" t="s">
        <v>21</v>
      </c>
      <c r="D58" s="415" t="s">
        <v>9</v>
      </c>
    </row>
    <row r="59" spans="1:6">
      <c r="A59" s="285" t="s">
        <v>64</v>
      </c>
      <c r="C59" s="415" t="s">
        <v>21</v>
      </c>
      <c r="D59" s="415" t="s">
        <v>21</v>
      </c>
    </row>
    <row r="60" spans="1:6">
      <c r="A60" s="285" t="s">
        <v>65</v>
      </c>
      <c r="C60" s="415" t="s">
        <v>9</v>
      </c>
      <c r="D60" s="415" t="s">
        <v>9</v>
      </c>
    </row>
  </sheetData>
  <conditionalFormatting sqref="C1:E35">
    <cfRule type="cellIs" dxfId="28" priority="3" operator="equal">
      <formula>"N"</formula>
    </cfRule>
    <cfRule type="cellIs" dxfId="27" priority="4" operator="equal">
      <formula>"Y"</formula>
    </cfRule>
  </conditionalFormatting>
  <conditionalFormatting sqref="F1:XFD17 A1:B63 G18:XFD18 F19:XFD35 C36:XFD56 C57:E57 G57:XFD57 C58:XFD63 A64:XFD1048576">
    <cfRule type="cellIs" dxfId="26" priority="5" operator="equal">
      <formula>"N"</formula>
    </cfRule>
    <cfRule type="cellIs" dxfId="25" priority="6" operator="equal">
      <formula>"Y"</formula>
    </cfRule>
  </conditionalFormatting>
  <hyperlinks>
    <hyperlink ref="F56" r:id="rId1" xr:uid="{4DDE603C-4DDA-47F8-8843-DD9F366B38F4}"/>
    <hyperlink ref="A50" r:id="rId2" location="'Planning Approvals'!A1" xr:uid="{E58D4CCD-E175-4184-9D2A-D2771935D60A}"/>
    <hyperlink ref="A45" r:id="rId3" location="'Condition of Dwelling Stock'!A1" xr:uid="{FABD2CF7-F81B-400B-9094-C8E8263EC4A4}"/>
    <hyperlink ref="A44" r:id="rId4" location="'Non-decency'!A1" xr:uid="{509DB200-1B2B-4D31-83B2-F28F9ED29ECF}"/>
    <hyperlink ref="A43" r:id="rId5" location="'Fuel Poverty'!A1" xr:uid="{22783931-ED14-453F-9CB2-8D517199C226}"/>
    <hyperlink ref="A40" r:id="rId6" location="'Greenspace Provision'!A1" xr:uid="{0983963C-72D5-4B52-9A09-B1C25D5DBD7C}"/>
    <hyperlink ref="A39" r:id="rId7" location="'Active Travel '!A1" xr:uid="{74F5FF90-782F-4C49-B3A3-F5EB246D7029}"/>
    <hyperlink ref="A33" r:id="rId8" location="'ASHE Hours and Earnings'!A1" xr:uid="{150819E9-3CAB-4076-8171-F643AA0033D3}"/>
    <hyperlink ref="A4" r:id="rId9" location="'Tenures by LA'!A1" xr:uid="{2377100F-8DFD-409B-9815-9B0633E0464D}"/>
  </hyperlinks>
  <pageMargins left="0.7" right="0.7" top="0.75" bottom="0.75" header="0.3" footer="0.3"/>
  <pageSetup paperSize="9" scale="37" orientation="portrait"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3E7EF-6F59-4242-B5C0-CA903874E99F}">
  <sheetPr>
    <tabColor theme="8" tint="-0.249977111117893"/>
    <pageSetUpPr fitToPage="1"/>
  </sheetPr>
  <dimension ref="A1:DG28"/>
  <sheetViews>
    <sheetView showGridLines="0" zoomScaleNormal="100" workbookViewId="0">
      <pane xSplit="1" ySplit="4" topLeftCell="B16" activePane="bottomRight" state="frozen"/>
      <selection activeCell="A33" sqref="A33"/>
      <selection pane="topRight" activeCell="A33" sqref="A33"/>
      <selection pane="bottomLeft" activeCell="A33" sqref="A33"/>
      <selection pane="bottomRight" activeCell="A33" sqref="A33"/>
    </sheetView>
  </sheetViews>
  <sheetFormatPr defaultColWidth="11.453125" defaultRowHeight="14.5"/>
  <cols>
    <col min="1" max="1" width="43.7265625" customWidth="1"/>
    <col min="2" max="2" width="23" style="110" customWidth="1"/>
    <col min="3" max="4" width="22.81640625" style="110" customWidth="1"/>
    <col min="5" max="6" width="23" style="110" customWidth="1"/>
    <col min="7" max="8" width="22.81640625" style="110" customWidth="1"/>
    <col min="9" max="10" width="23" style="110" customWidth="1"/>
    <col min="11" max="12" width="22.81640625" style="110" customWidth="1"/>
    <col min="13" max="14" width="23" style="110" customWidth="1"/>
    <col min="15" max="16" width="22.81640625" style="110" customWidth="1"/>
    <col min="17" max="18" width="23" style="110" customWidth="1"/>
    <col min="19" max="20" width="22.81640625" style="110" customWidth="1"/>
    <col min="21" max="22" width="23" style="110" customWidth="1"/>
    <col min="23" max="24" width="22.81640625" style="110" customWidth="1"/>
    <col min="25" max="26" width="23" style="110" customWidth="1"/>
    <col min="27" max="28" width="22.81640625" style="110" customWidth="1"/>
    <col min="29" max="30" width="23" style="110" customWidth="1"/>
    <col min="31" max="32" width="22.81640625" style="110" customWidth="1"/>
    <col min="33" max="34" width="23" style="110" customWidth="1"/>
    <col min="35" max="36" width="22.81640625" style="110" customWidth="1"/>
    <col min="37" max="38" width="23" style="110" customWidth="1"/>
    <col min="39" max="40" width="22.81640625" style="110" customWidth="1"/>
    <col min="41" max="42" width="23" style="110" customWidth="1"/>
    <col min="43" max="44" width="22.81640625" style="110" customWidth="1"/>
    <col min="45" max="46" width="23" style="110" customWidth="1"/>
    <col min="47" max="48" width="22.81640625" style="110" customWidth="1"/>
    <col min="49" max="50" width="23" style="110" customWidth="1"/>
    <col min="51" max="52" width="22.81640625" style="110" customWidth="1"/>
    <col min="53" max="54" width="23" style="110" customWidth="1"/>
    <col min="55" max="56" width="22.81640625" style="110" customWidth="1"/>
    <col min="57" max="58" width="23" style="110" customWidth="1"/>
    <col min="59" max="60" width="22.81640625" style="110" customWidth="1"/>
    <col min="61" max="62" width="23" style="110" customWidth="1"/>
    <col min="63" max="64" width="22.81640625" style="110" customWidth="1"/>
    <col min="65" max="66" width="23" style="110" customWidth="1"/>
    <col min="67" max="68" width="22.81640625" style="110" customWidth="1"/>
    <col min="69" max="70" width="23" style="110" customWidth="1"/>
    <col min="71" max="72" width="22.81640625" style="110" customWidth="1"/>
    <col min="73" max="74" width="23" style="110" customWidth="1"/>
    <col min="75" max="76" width="22.81640625" style="110" customWidth="1"/>
    <col min="77" max="78" width="23" style="110" customWidth="1"/>
    <col min="79" max="80" width="22.81640625" style="110" customWidth="1"/>
    <col min="81" max="82" width="23" style="110" customWidth="1"/>
    <col min="83" max="84" width="22.81640625" style="110" customWidth="1"/>
    <col min="85" max="86" width="23" style="110" customWidth="1"/>
    <col min="87" max="88" width="22.81640625" style="110" customWidth="1"/>
    <col min="89" max="90" width="23" style="110" customWidth="1"/>
    <col min="91" max="92" width="22.81640625" style="110" customWidth="1"/>
    <col min="93" max="94" width="23" style="110" customWidth="1"/>
    <col min="95" max="96" width="22.81640625" style="110" customWidth="1"/>
    <col min="97" max="98" width="23" style="110" customWidth="1"/>
    <col min="99" max="100" width="22.81640625" style="110" customWidth="1"/>
    <col min="101" max="102" width="23" style="110" customWidth="1"/>
    <col min="103" max="104" width="22.81640625" style="110" customWidth="1"/>
    <col min="105" max="105" width="23" style="110" customWidth="1"/>
    <col min="106" max="106" width="21.1796875" style="110" bestFit="1" customWidth="1"/>
    <col min="107" max="108" width="22.81640625" style="110" customWidth="1"/>
    <col min="109" max="110" width="23" style="110" customWidth="1"/>
    <col min="111" max="111" width="22.81640625" style="110" customWidth="1"/>
    <col min="112" max="16384" width="11.453125" style="110"/>
  </cols>
  <sheetData>
    <row r="1" spans="1:111">
      <c r="A1" s="574" t="s">
        <v>231</v>
      </c>
      <c r="B1" s="574"/>
      <c r="C1" s="574"/>
      <c r="D1" s="574"/>
      <c r="E1" s="574"/>
      <c r="F1" s="57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c r="AL1" s="114"/>
      <c r="AM1" s="114"/>
      <c r="AN1" s="114"/>
      <c r="AO1" s="114"/>
      <c r="AP1" s="114"/>
      <c r="AQ1" s="114"/>
      <c r="AR1" s="114"/>
      <c r="AS1" s="114"/>
      <c r="AT1" s="114"/>
      <c r="AU1" s="114"/>
      <c r="AV1" s="114"/>
      <c r="AW1" s="114"/>
      <c r="AX1" s="114"/>
      <c r="AY1" s="114"/>
      <c r="AZ1" s="114"/>
      <c r="BA1" s="114"/>
      <c r="BB1" s="114"/>
      <c r="BC1" s="114"/>
      <c r="BD1" s="114"/>
      <c r="BE1" s="114"/>
      <c r="BF1" s="114"/>
      <c r="BG1" s="114"/>
      <c r="BH1" s="114"/>
      <c r="BI1" s="114"/>
      <c r="BJ1" s="114"/>
      <c r="BK1" s="114"/>
      <c r="BL1" s="114"/>
      <c r="BM1" s="114"/>
      <c r="BN1" s="114"/>
      <c r="BO1" s="114"/>
      <c r="BP1" s="114"/>
      <c r="BQ1" s="114"/>
      <c r="BR1" s="114"/>
      <c r="BS1" s="114"/>
      <c r="BT1" s="114"/>
      <c r="BU1" s="114"/>
      <c r="BV1" s="114"/>
      <c r="BW1" s="114"/>
      <c r="BX1" s="114"/>
      <c r="BY1" s="114"/>
      <c r="BZ1" s="114"/>
      <c r="CA1" s="114"/>
      <c r="CB1" s="114"/>
      <c r="CC1" s="114"/>
      <c r="CD1" s="114"/>
      <c r="CE1" s="114"/>
      <c r="CF1" s="114"/>
      <c r="CG1" s="114"/>
      <c r="CH1" s="114"/>
      <c r="CI1" s="114"/>
      <c r="CJ1" s="114"/>
      <c r="CK1" s="114"/>
      <c r="CL1" s="114"/>
      <c r="CM1" s="114"/>
      <c r="CN1" s="114"/>
      <c r="CO1" s="114"/>
      <c r="CP1" s="114"/>
      <c r="CQ1" s="114"/>
      <c r="CR1" s="114"/>
      <c r="CS1" s="114"/>
      <c r="CT1" s="114"/>
      <c r="CU1" s="114"/>
      <c r="CV1" s="114"/>
      <c r="CW1" s="114"/>
      <c r="CX1" s="114"/>
      <c r="CY1" s="114"/>
      <c r="CZ1" s="114"/>
      <c r="DA1" s="114"/>
      <c r="DB1" s="114"/>
      <c r="DC1" s="114"/>
      <c r="DD1" s="114"/>
      <c r="DE1" s="114"/>
      <c r="DF1" s="114"/>
      <c r="DG1" s="114"/>
    </row>
    <row r="2" spans="1:111">
      <c r="A2" s="574" t="s">
        <v>232</v>
      </c>
      <c r="B2" s="574"/>
      <c r="C2" s="574"/>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114"/>
      <c r="BN2" s="114"/>
      <c r="BO2" s="114"/>
      <c r="BP2" s="114"/>
      <c r="BQ2" s="114"/>
      <c r="BR2" s="114"/>
      <c r="BS2" s="114"/>
      <c r="BT2" s="114"/>
      <c r="BU2" s="114"/>
      <c r="BV2" s="114"/>
      <c r="BW2" s="114"/>
      <c r="BX2" s="114"/>
      <c r="BY2" s="114"/>
      <c r="BZ2" s="114"/>
      <c r="CA2" s="114"/>
      <c r="CB2" s="114"/>
      <c r="CC2" s="114"/>
      <c r="CD2" s="114"/>
      <c r="CE2" s="114"/>
      <c r="CF2" s="114"/>
      <c r="CG2" s="114"/>
      <c r="CH2" s="114"/>
      <c r="CI2" s="114"/>
      <c r="CJ2" s="114"/>
      <c r="CK2" s="114"/>
      <c r="CL2" s="114"/>
      <c r="CM2" s="114"/>
      <c r="CN2" s="114"/>
      <c r="CO2" s="114"/>
      <c r="CP2" s="114"/>
      <c r="CQ2" s="114"/>
      <c r="CR2" s="114"/>
      <c r="CS2" s="114"/>
      <c r="CT2" s="114"/>
      <c r="CU2" s="114"/>
      <c r="CV2" s="114"/>
      <c r="CW2" s="114"/>
      <c r="CX2" s="114"/>
      <c r="CY2" s="114"/>
      <c r="CZ2" s="114"/>
      <c r="DA2" s="114"/>
      <c r="DB2" s="114"/>
      <c r="DC2" s="114"/>
      <c r="DD2" s="114"/>
      <c r="DE2" s="114"/>
      <c r="DF2" s="114"/>
      <c r="DG2" s="114"/>
    </row>
    <row r="3" spans="1:111" ht="15" thickBot="1">
      <c r="A3" s="113"/>
      <c r="B3" s="115"/>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c r="BH3" s="115"/>
      <c r="BI3" s="115"/>
      <c r="BJ3" s="115"/>
      <c r="BK3" s="115"/>
      <c r="BL3" s="115"/>
      <c r="BM3" s="115"/>
      <c r="BN3" s="115"/>
      <c r="BO3" s="115"/>
      <c r="BP3" s="115"/>
      <c r="BQ3" s="115"/>
      <c r="BR3" s="115"/>
      <c r="BS3" s="115"/>
      <c r="BT3" s="115"/>
      <c r="BU3" s="115"/>
      <c r="BV3" s="115"/>
      <c r="BW3" s="115"/>
      <c r="BX3" s="115"/>
      <c r="BY3" s="115"/>
      <c r="BZ3" s="115"/>
      <c r="CA3" s="115"/>
      <c r="CB3" s="115"/>
      <c r="CC3" s="115"/>
      <c r="CD3" s="115"/>
      <c r="CE3" s="115"/>
      <c r="CF3" s="115"/>
      <c r="CG3" s="115"/>
      <c r="CH3" s="115"/>
      <c r="CI3" s="115"/>
      <c r="CJ3" s="115"/>
      <c r="CK3" s="115"/>
      <c r="CL3" s="115"/>
      <c r="CM3" s="115"/>
      <c r="CN3" s="115"/>
      <c r="CO3" s="115"/>
      <c r="CP3" s="115"/>
      <c r="CQ3" s="115"/>
      <c r="CR3" s="115"/>
      <c r="CS3" s="115"/>
      <c r="CT3" s="115"/>
      <c r="CU3" s="115"/>
      <c r="CV3" s="115"/>
      <c r="CW3" s="115"/>
      <c r="CX3" s="115"/>
      <c r="CY3" s="115"/>
      <c r="CZ3" s="115"/>
      <c r="DA3" s="115"/>
      <c r="DB3" s="115"/>
      <c r="DC3" s="115"/>
      <c r="DD3" s="115"/>
      <c r="DE3" s="115"/>
      <c r="DF3" s="115"/>
      <c r="DG3" s="115"/>
    </row>
    <row r="4" spans="1:111" s="112" customFormat="1" ht="30" customHeight="1">
      <c r="A4" s="166" t="s">
        <v>233</v>
      </c>
      <c r="B4" s="186" t="s">
        <v>234</v>
      </c>
      <c r="C4" s="186" t="s">
        <v>235</v>
      </c>
      <c r="D4" s="186" t="s">
        <v>236</v>
      </c>
      <c r="E4" s="186" t="s">
        <v>237</v>
      </c>
      <c r="F4" s="186" t="s">
        <v>238</v>
      </c>
      <c r="G4" s="186" t="s">
        <v>239</v>
      </c>
      <c r="H4" s="186" t="s">
        <v>240</v>
      </c>
      <c r="I4" s="186" t="s">
        <v>241</v>
      </c>
      <c r="J4" s="186" t="s">
        <v>242</v>
      </c>
      <c r="K4" s="186" t="s">
        <v>243</v>
      </c>
      <c r="L4" s="186" t="s">
        <v>244</v>
      </c>
      <c r="M4" s="186" t="s">
        <v>245</v>
      </c>
      <c r="N4" s="186" t="s">
        <v>246</v>
      </c>
      <c r="O4" s="186" t="s">
        <v>247</v>
      </c>
      <c r="P4" s="186" t="s">
        <v>248</v>
      </c>
      <c r="Q4" s="186" t="s">
        <v>249</v>
      </c>
      <c r="R4" s="186" t="s">
        <v>250</v>
      </c>
      <c r="S4" s="186" t="s">
        <v>251</v>
      </c>
      <c r="T4" s="186" t="s">
        <v>252</v>
      </c>
      <c r="U4" s="186" t="s">
        <v>253</v>
      </c>
      <c r="V4" s="186" t="s">
        <v>254</v>
      </c>
      <c r="W4" s="186" t="s">
        <v>255</v>
      </c>
      <c r="X4" s="186" t="s">
        <v>256</v>
      </c>
      <c r="Y4" s="186" t="s">
        <v>257</v>
      </c>
      <c r="Z4" s="186" t="s">
        <v>258</v>
      </c>
      <c r="AA4" s="186" t="s">
        <v>259</v>
      </c>
      <c r="AB4" s="186" t="s">
        <v>260</v>
      </c>
      <c r="AC4" s="186" t="s">
        <v>261</v>
      </c>
      <c r="AD4" s="186" t="s">
        <v>262</v>
      </c>
      <c r="AE4" s="186" t="s">
        <v>263</v>
      </c>
      <c r="AF4" s="186" t="s">
        <v>264</v>
      </c>
      <c r="AG4" s="186" t="s">
        <v>265</v>
      </c>
      <c r="AH4" s="186" t="s">
        <v>266</v>
      </c>
      <c r="AI4" s="186" t="s">
        <v>267</v>
      </c>
      <c r="AJ4" s="186" t="s">
        <v>268</v>
      </c>
      <c r="AK4" s="186" t="s">
        <v>269</v>
      </c>
      <c r="AL4" s="186" t="s">
        <v>270</v>
      </c>
      <c r="AM4" s="186" t="s">
        <v>271</v>
      </c>
      <c r="AN4" s="186" t="s">
        <v>272</v>
      </c>
      <c r="AO4" s="186" t="s">
        <v>273</v>
      </c>
      <c r="AP4" s="186" t="s">
        <v>274</v>
      </c>
      <c r="AQ4" s="186" t="s">
        <v>275</v>
      </c>
      <c r="AR4" s="186" t="s">
        <v>276</v>
      </c>
      <c r="AS4" s="186" t="s">
        <v>277</v>
      </c>
      <c r="AT4" s="186" t="s">
        <v>278</v>
      </c>
      <c r="AU4" s="186" t="s">
        <v>279</v>
      </c>
      <c r="AV4" s="186" t="s">
        <v>280</v>
      </c>
      <c r="AW4" s="186" t="s">
        <v>281</v>
      </c>
      <c r="AX4" s="186" t="s">
        <v>282</v>
      </c>
      <c r="AY4" s="186" t="s">
        <v>283</v>
      </c>
      <c r="AZ4" s="186" t="s">
        <v>284</v>
      </c>
      <c r="BA4" s="186" t="s">
        <v>285</v>
      </c>
      <c r="BB4" s="186" t="s">
        <v>286</v>
      </c>
      <c r="BC4" s="186" t="s">
        <v>287</v>
      </c>
      <c r="BD4" s="186" t="s">
        <v>288</v>
      </c>
      <c r="BE4" s="186" t="s">
        <v>289</v>
      </c>
      <c r="BF4" s="186" t="s">
        <v>290</v>
      </c>
      <c r="BG4" s="186" t="s">
        <v>291</v>
      </c>
      <c r="BH4" s="186" t="s">
        <v>292</v>
      </c>
      <c r="BI4" s="186" t="s">
        <v>293</v>
      </c>
      <c r="BJ4" s="186" t="s">
        <v>294</v>
      </c>
      <c r="BK4" s="186" t="s">
        <v>295</v>
      </c>
      <c r="BL4" s="186" t="s">
        <v>296</v>
      </c>
      <c r="BM4" s="186" t="s">
        <v>297</v>
      </c>
      <c r="BN4" s="186" t="s">
        <v>298</v>
      </c>
      <c r="BO4" s="186" t="s">
        <v>299</v>
      </c>
      <c r="BP4" s="186" t="s">
        <v>300</v>
      </c>
      <c r="BQ4" s="186" t="s">
        <v>301</v>
      </c>
      <c r="BR4" s="186" t="s">
        <v>302</v>
      </c>
      <c r="BS4" s="186" t="s">
        <v>303</v>
      </c>
      <c r="BT4" s="186" t="s">
        <v>304</v>
      </c>
      <c r="BU4" s="186" t="s">
        <v>305</v>
      </c>
      <c r="BV4" s="186" t="s">
        <v>306</v>
      </c>
      <c r="BW4" s="186" t="s">
        <v>307</v>
      </c>
      <c r="BX4" s="186" t="s">
        <v>308</v>
      </c>
      <c r="BY4" s="186" t="s">
        <v>309</v>
      </c>
      <c r="BZ4" s="186" t="s">
        <v>310</v>
      </c>
      <c r="CA4" s="186" t="s">
        <v>311</v>
      </c>
      <c r="CB4" s="186" t="s">
        <v>312</v>
      </c>
      <c r="CC4" s="186" t="s">
        <v>313</v>
      </c>
      <c r="CD4" s="186" t="s">
        <v>314</v>
      </c>
      <c r="CE4" s="186" t="s">
        <v>315</v>
      </c>
      <c r="CF4" s="186" t="s">
        <v>316</v>
      </c>
      <c r="CG4" s="186" t="s">
        <v>317</v>
      </c>
      <c r="CH4" s="186" t="s">
        <v>318</v>
      </c>
      <c r="CI4" s="186" t="s">
        <v>319</v>
      </c>
      <c r="CJ4" s="186" t="s">
        <v>320</v>
      </c>
      <c r="CK4" s="186" t="s">
        <v>321</v>
      </c>
      <c r="CL4" s="186" t="s">
        <v>322</v>
      </c>
      <c r="CM4" s="186" t="s">
        <v>323</v>
      </c>
      <c r="CN4" s="186" t="s">
        <v>324</v>
      </c>
      <c r="CO4" s="186" t="s">
        <v>325</v>
      </c>
      <c r="CP4" s="186" t="s">
        <v>326</v>
      </c>
      <c r="CQ4" s="186" t="s">
        <v>327</v>
      </c>
      <c r="CR4" s="186" t="s">
        <v>328</v>
      </c>
      <c r="CS4" s="186" t="s">
        <v>329</v>
      </c>
      <c r="CT4" s="186" t="s">
        <v>330</v>
      </c>
      <c r="CU4" s="186" t="s">
        <v>331</v>
      </c>
      <c r="CV4" s="186" t="s">
        <v>332</v>
      </c>
      <c r="CW4" s="186" t="s">
        <v>333</v>
      </c>
      <c r="CX4" s="186" t="s">
        <v>334</v>
      </c>
      <c r="CY4" s="186" t="s">
        <v>335</v>
      </c>
      <c r="CZ4" s="186" t="s">
        <v>336</v>
      </c>
      <c r="DA4" s="186" t="s">
        <v>337</v>
      </c>
      <c r="DB4" s="186" t="s">
        <v>338</v>
      </c>
      <c r="DC4" s="186" t="s">
        <v>339</v>
      </c>
      <c r="DD4" s="186" t="s">
        <v>340</v>
      </c>
      <c r="DE4" s="186" t="s">
        <v>341</v>
      </c>
      <c r="DF4" s="186" t="s">
        <v>342</v>
      </c>
      <c r="DG4" s="186" t="s">
        <v>343</v>
      </c>
    </row>
    <row r="5" spans="1:111" s="111" customFormat="1">
      <c r="A5" s="36" t="s">
        <v>344</v>
      </c>
      <c r="B5" s="116">
        <v>33979</v>
      </c>
      <c r="C5" s="116">
        <v>34211</v>
      </c>
      <c r="D5" s="116">
        <v>34905</v>
      </c>
      <c r="E5" s="116">
        <v>36660</v>
      </c>
      <c r="F5" s="116">
        <v>38731</v>
      </c>
      <c r="G5" s="116">
        <v>39869</v>
      </c>
      <c r="H5" s="116">
        <v>41512</v>
      </c>
      <c r="I5" s="116">
        <v>42869</v>
      </c>
      <c r="J5" s="116">
        <v>43344</v>
      </c>
      <c r="K5" s="116">
        <v>43062</v>
      </c>
      <c r="L5" s="116">
        <v>42873</v>
      </c>
      <c r="M5" s="116">
        <v>42646</v>
      </c>
      <c r="N5" s="116">
        <v>42128</v>
      </c>
      <c r="O5" s="116">
        <v>42725</v>
      </c>
      <c r="P5" s="116">
        <v>43687</v>
      </c>
      <c r="Q5" s="116">
        <v>45621</v>
      </c>
      <c r="R5" s="116">
        <v>47844</v>
      </c>
      <c r="S5" s="116">
        <v>48951</v>
      </c>
      <c r="T5" s="116">
        <v>49994</v>
      </c>
      <c r="U5" s="116">
        <v>49903</v>
      </c>
      <c r="V5" s="116">
        <v>48849</v>
      </c>
      <c r="W5" s="116">
        <v>48714</v>
      </c>
      <c r="X5" s="116">
        <v>49178</v>
      </c>
      <c r="Y5" s="116">
        <v>50756</v>
      </c>
      <c r="Z5" s="116">
        <v>52911</v>
      </c>
      <c r="AA5" s="116">
        <v>54776</v>
      </c>
      <c r="AB5" s="116">
        <v>57344</v>
      </c>
      <c r="AC5" s="116">
        <v>59722</v>
      </c>
      <c r="AD5" s="116">
        <v>61874</v>
      </c>
      <c r="AE5" s="116">
        <v>62406</v>
      </c>
      <c r="AF5" s="116">
        <v>61337</v>
      </c>
      <c r="AG5" s="116">
        <v>60128</v>
      </c>
      <c r="AH5" s="116">
        <v>60852</v>
      </c>
      <c r="AI5" s="116">
        <v>61874</v>
      </c>
      <c r="AJ5" s="116">
        <v>64042</v>
      </c>
      <c r="AK5" s="116">
        <v>64503</v>
      </c>
      <c r="AL5" s="116">
        <v>60450</v>
      </c>
      <c r="AM5" s="116">
        <v>56521</v>
      </c>
      <c r="AN5" s="116">
        <v>52658</v>
      </c>
      <c r="AO5" s="116">
        <v>50140</v>
      </c>
      <c r="AP5" s="116">
        <v>50540</v>
      </c>
      <c r="AQ5" s="116">
        <v>53517</v>
      </c>
      <c r="AR5" s="116">
        <v>56265</v>
      </c>
      <c r="AS5" s="116">
        <v>58508</v>
      </c>
      <c r="AT5" s="116">
        <v>62117</v>
      </c>
      <c r="AU5" s="116">
        <v>63581</v>
      </c>
      <c r="AV5" s="116">
        <v>63910</v>
      </c>
      <c r="AW5" s="116">
        <v>64537</v>
      </c>
      <c r="AX5" s="116">
        <v>61858</v>
      </c>
      <c r="AY5" s="116">
        <v>56851</v>
      </c>
      <c r="AZ5" s="116">
        <v>49684</v>
      </c>
      <c r="BA5" s="116">
        <v>39493</v>
      </c>
      <c r="BB5" s="116">
        <v>30585</v>
      </c>
      <c r="BC5" s="116">
        <v>25403</v>
      </c>
      <c r="BD5" s="116">
        <v>22175</v>
      </c>
      <c r="BE5" s="116">
        <v>22368</v>
      </c>
      <c r="BF5" s="116">
        <v>24867</v>
      </c>
      <c r="BG5" s="116">
        <v>26263</v>
      </c>
      <c r="BH5" s="116">
        <v>27244</v>
      </c>
      <c r="BI5" s="116">
        <v>27668</v>
      </c>
      <c r="BJ5" s="116">
        <v>26368</v>
      </c>
      <c r="BK5" s="116">
        <v>26204</v>
      </c>
      <c r="BL5" s="116">
        <v>25935</v>
      </c>
      <c r="BM5" s="116">
        <v>25801</v>
      </c>
      <c r="BN5" s="116">
        <v>26059</v>
      </c>
      <c r="BO5" s="116">
        <v>26670</v>
      </c>
      <c r="BP5" s="116">
        <v>26199</v>
      </c>
      <c r="BQ5" s="116">
        <v>25734</v>
      </c>
      <c r="BR5" s="116">
        <v>25450</v>
      </c>
      <c r="BS5" s="116">
        <v>25159</v>
      </c>
      <c r="BT5" s="116">
        <v>26451</v>
      </c>
      <c r="BU5" s="116">
        <v>28077</v>
      </c>
      <c r="BV5" s="116">
        <v>30165</v>
      </c>
      <c r="BW5" s="116">
        <v>32517</v>
      </c>
      <c r="BX5" s="116">
        <v>34550</v>
      </c>
      <c r="BY5" s="116">
        <v>36084</v>
      </c>
      <c r="BZ5" s="116">
        <v>36969</v>
      </c>
      <c r="CA5" s="116">
        <v>36927</v>
      </c>
      <c r="CB5" s="116">
        <v>36898</v>
      </c>
      <c r="CC5" s="116">
        <v>38097</v>
      </c>
      <c r="CD5" s="116">
        <v>39408</v>
      </c>
      <c r="CE5" s="116">
        <v>42878</v>
      </c>
      <c r="CF5" s="116">
        <v>42345</v>
      </c>
      <c r="CG5" s="116">
        <v>42399</v>
      </c>
      <c r="CH5" s="116">
        <v>42148</v>
      </c>
      <c r="CI5" s="116">
        <v>39758</v>
      </c>
      <c r="CJ5" s="116">
        <v>41070</v>
      </c>
      <c r="CK5" s="116">
        <v>41358</v>
      </c>
      <c r="CL5" s="116">
        <v>41536</v>
      </c>
      <c r="CM5" s="116">
        <v>41752</v>
      </c>
      <c r="CN5" s="116">
        <v>41596</v>
      </c>
      <c r="CO5" s="116">
        <v>41070</v>
      </c>
      <c r="CP5" s="116">
        <v>40841</v>
      </c>
      <c r="CQ5" s="116">
        <v>40239</v>
      </c>
      <c r="CR5" s="116">
        <v>40040</v>
      </c>
      <c r="CS5" s="116">
        <v>39647</v>
      </c>
      <c r="CT5" s="116">
        <v>39087</v>
      </c>
      <c r="CU5" s="116">
        <v>38942</v>
      </c>
      <c r="CV5" s="116">
        <v>34405</v>
      </c>
      <c r="CW5" s="116">
        <v>32652</v>
      </c>
      <c r="CX5" s="116">
        <v>33820</v>
      </c>
      <c r="CY5" s="116">
        <v>37530</v>
      </c>
      <c r="CZ5" s="116">
        <v>44821</v>
      </c>
      <c r="DA5" s="116">
        <v>47421</v>
      </c>
      <c r="DB5" s="116">
        <v>44931</v>
      </c>
      <c r="DC5" s="116">
        <v>41220</v>
      </c>
      <c r="DD5" s="116">
        <v>36962</v>
      </c>
      <c r="DE5" s="116">
        <v>34699</v>
      </c>
      <c r="DF5" s="116">
        <v>34010</v>
      </c>
      <c r="DG5" s="116">
        <v>31035</v>
      </c>
    </row>
    <row r="6" spans="1:111" s="111" customFormat="1">
      <c r="A6" s="36" t="s">
        <v>345</v>
      </c>
      <c r="B6" s="116">
        <v>15500</v>
      </c>
      <c r="C6" s="116">
        <v>15612</v>
      </c>
      <c r="D6" s="116">
        <v>15634</v>
      </c>
      <c r="E6" s="116">
        <v>16253</v>
      </c>
      <c r="F6" s="116">
        <v>17254</v>
      </c>
      <c r="G6" s="116">
        <v>17755</v>
      </c>
      <c r="H6" s="116">
        <v>18430</v>
      </c>
      <c r="I6" s="116">
        <v>18765</v>
      </c>
      <c r="J6" s="116">
        <v>18754</v>
      </c>
      <c r="K6" s="116">
        <v>18790</v>
      </c>
      <c r="L6" s="116">
        <v>18951</v>
      </c>
      <c r="M6" s="116">
        <v>18990</v>
      </c>
      <c r="N6" s="116">
        <v>19357</v>
      </c>
      <c r="O6" s="116">
        <v>19454</v>
      </c>
      <c r="P6" s="116">
        <v>19711</v>
      </c>
      <c r="Q6" s="116">
        <v>20537</v>
      </c>
      <c r="R6" s="116">
        <v>21145</v>
      </c>
      <c r="S6" s="116">
        <v>21763</v>
      </c>
      <c r="T6" s="116">
        <v>22507</v>
      </c>
      <c r="U6" s="116">
        <v>22495</v>
      </c>
      <c r="V6" s="116">
        <v>22432</v>
      </c>
      <c r="W6" s="116">
        <v>22462</v>
      </c>
      <c r="X6" s="116">
        <v>23038</v>
      </c>
      <c r="Y6" s="116">
        <v>24100</v>
      </c>
      <c r="Z6" s="116">
        <v>25378</v>
      </c>
      <c r="AA6" s="116">
        <v>26556</v>
      </c>
      <c r="AB6" s="116">
        <v>27370</v>
      </c>
      <c r="AC6" s="116">
        <v>27693</v>
      </c>
      <c r="AD6" s="116">
        <v>27840</v>
      </c>
      <c r="AE6" s="116">
        <v>27777</v>
      </c>
      <c r="AF6" s="116">
        <v>27133</v>
      </c>
      <c r="AG6" s="116">
        <v>27401</v>
      </c>
      <c r="AH6" s="116">
        <v>27772</v>
      </c>
      <c r="AI6" s="116">
        <v>27988</v>
      </c>
      <c r="AJ6" s="116">
        <v>28483</v>
      </c>
      <c r="AK6" s="116">
        <v>27754</v>
      </c>
      <c r="AL6" s="116">
        <v>26259</v>
      </c>
      <c r="AM6" s="116">
        <v>24880</v>
      </c>
      <c r="AN6" s="116">
        <v>23976</v>
      </c>
      <c r="AO6" s="116">
        <v>23921</v>
      </c>
      <c r="AP6" s="116">
        <v>24124</v>
      </c>
      <c r="AQ6" s="116">
        <v>25103</v>
      </c>
      <c r="AR6" s="116">
        <v>25790</v>
      </c>
      <c r="AS6" s="116">
        <v>26290</v>
      </c>
      <c r="AT6" s="116">
        <v>27390</v>
      </c>
      <c r="AU6" s="116">
        <v>28064</v>
      </c>
      <c r="AV6" s="116">
        <v>28367</v>
      </c>
      <c r="AW6" s="116">
        <v>28474</v>
      </c>
      <c r="AX6" s="116">
        <v>27518</v>
      </c>
      <c r="AY6" s="116">
        <v>25777</v>
      </c>
      <c r="AZ6" s="116">
        <v>23228</v>
      </c>
      <c r="BA6" s="116">
        <v>19164</v>
      </c>
      <c r="BB6" s="116">
        <v>15464</v>
      </c>
      <c r="BC6" s="116">
        <v>13073</v>
      </c>
      <c r="BD6" s="116">
        <v>11189</v>
      </c>
      <c r="BE6" s="116">
        <v>11026</v>
      </c>
      <c r="BF6" s="116">
        <v>11970</v>
      </c>
      <c r="BG6" s="116">
        <v>12464</v>
      </c>
      <c r="BH6" s="116">
        <v>12821</v>
      </c>
      <c r="BI6" s="116">
        <v>12978</v>
      </c>
      <c r="BJ6" s="116">
        <v>12496</v>
      </c>
      <c r="BK6" s="116">
        <v>12360</v>
      </c>
      <c r="BL6" s="116">
        <v>12388</v>
      </c>
      <c r="BM6" s="116">
        <v>12603</v>
      </c>
      <c r="BN6" s="116">
        <v>12863</v>
      </c>
      <c r="BO6" s="116">
        <v>13313</v>
      </c>
      <c r="BP6" s="116">
        <v>13199</v>
      </c>
      <c r="BQ6" s="116">
        <v>12974</v>
      </c>
      <c r="BR6" s="116">
        <v>12901</v>
      </c>
      <c r="BS6" s="116">
        <v>12916</v>
      </c>
      <c r="BT6" s="116">
        <v>13417</v>
      </c>
      <c r="BU6" s="116">
        <v>14126</v>
      </c>
      <c r="BV6" s="116">
        <v>15235</v>
      </c>
      <c r="BW6" s="116">
        <v>16210</v>
      </c>
      <c r="BX6" s="116">
        <v>17073</v>
      </c>
      <c r="BY6" s="116">
        <v>17848</v>
      </c>
      <c r="BZ6" s="116">
        <v>18016</v>
      </c>
      <c r="CA6" s="116">
        <v>17678</v>
      </c>
      <c r="CB6" s="116">
        <v>17554</v>
      </c>
      <c r="CC6" s="116">
        <v>17703</v>
      </c>
      <c r="CD6" s="116">
        <v>18070</v>
      </c>
      <c r="CE6" s="116">
        <v>19326</v>
      </c>
      <c r="CF6" s="116">
        <v>19045</v>
      </c>
      <c r="CG6" s="116">
        <v>18996</v>
      </c>
      <c r="CH6" s="116">
        <v>18816</v>
      </c>
      <c r="CI6" s="116">
        <v>18216</v>
      </c>
      <c r="CJ6" s="116">
        <v>18826</v>
      </c>
      <c r="CK6" s="116">
        <v>19094</v>
      </c>
      <c r="CL6" s="116">
        <v>19475</v>
      </c>
      <c r="CM6" s="116">
        <v>19444</v>
      </c>
      <c r="CN6" s="116">
        <v>19577</v>
      </c>
      <c r="CO6" s="116">
        <v>19306</v>
      </c>
      <c r="CP6" s="116">
        <v>19305</v>
      </c>
      <c r="CQ6" s="116">
        <v>19420</v>
      </c>
      <c r="CR6" s="116">
        <v>19408</v>
      </c>
      <c r="CS6" s="116">
        <v>19315</v>
      </c>
      <c r="CT6" s="116">
        <v>19213</v>
      </c>
      <c r="CU6" s="116">
        <v>18893</v>
      </c>
      <c r="CV6" s="116">
        <v>16618</v>
      </c>
      <c r="CW6" s="116">
        <v>15874</v>
      </c>
      <c r="CX6" s="116">
        <v>16469</v>
      </c>
      <c r="CY6" s="116">
        <v>18272</v>
      </c>
      <c r="CZ6" s="116">
        <v>21486</v>
      </c>
      <c r="DA6" s="116">
        <v>22924</v>
      </c>
      <c r="DB6" s="116">
        <v>21574</v>
      </c>
      <c r="DC6" s="116">
        <v>20192</v>
      </c>
      <c r="DD6" s="116">
        <v>18523</v>
      </c>
      <c r="DE6" s="116">
        <v>17435</v>
      </c>
      <c r="DF6" s="116">
        <v>17069</v>
      </c>
      <c r="DG6" s="116">
        <v>15688</v>
      </c>
    </row>
    <row r="7" spans="1:111" s="111" customFormat="1">
      <c r="A7" s="36" t="s">
        <v>346</v>
      </c>
      <c r="B7" s="116">
        <v>30316</v>
      </c>
      <c r="C7" s="116">
        <v>30160</v>
      </c>
      <c r="D7" s="116">
        <v>30582</v>
      </c>
      <c r="E7" s="116">
        <v>31832</v>
      </c>
      <c r="F7" s="116">
        <v>33912</v>
      </c>
      <c r="G7" s="116">
        <v>34933</v>
      </c>
      <c r="H7" s="116">
        <v>36170</v>
      </c>
      <c r="I7" s="116">
        <v>37393</v>
      </c>
      <c r="J7" s="116">
        <v>37486</v>
      </c>
      <c r="K7" s="116">
        <v>37286</v>
      </c>
      <c r="L7" s="116">
        <v>37372</v>
      </c>
      <c r="M7" s="116">
        <v>37314</v>
      </c>
      <c r="N7" s="116">
        <v>37269</v>
      </c>
      <c r="O7" s="116">
        <v>37659</v>
      </c>
      <c r="P7" s="116">
        <v>38895</v>
      </c>
      <c r="Q7" s="116">
        <v>40295</v>
      </c>
      <c r="R7" s="116">
        <v>42160</v>
      </c>
      <c r="S7" s="116">
        <v>43352</v>
      </c>
      <c r="T7" s="116">
        <v>43566</v>
      </c>
      <c r="U7" s="116">
        <v>43008</v>
      </c>
      <c r="V7" s="116">
        <v>42085</v>
      </c>
      <c r="W7" s="116">
        <v>42101</v>
      </c>
      <c r="X7" s="116">
        <v>42876</v>
      </c>
      <c r="Y7" s="116">
        <v>44838</v>
      </c>
      <c r="Z7" s="116">
        <v>47049</v>
      </c>
      <c r="AA7" s="116">
        <v>49098</v>
      </c>
      <c r="AB7" s="116">
        <v>50807</v>
      </c>
      <c r="AC7" s="116">
        <v>52299</v>
      </c>
      <c r="AD7" s="116">
        <v>53030</v>
      </c>
      <c r="AE7" s="116">
        <v>52270</v>
      </c>
      <c r="AF7" s="116">
        <v>51277</v>
      </c>
      <c r="AG7" s="116">
        <v>50602</v>
      </c>
      <c r="AH7" s="116">
        <v>51576</v>
      </c>
      <c r="AI7" s="116">
        <v>52897</v>
      </c>
      <c r="AJ7" s="116">
        <v>54705</v>
      </c>
      <c r="AK7" s="116">
        <v>54477</v>
      </c>
      <c r="AL7" s="116">
        <v>50996</v>
      </c>
      <c r="AM7" s="116">
        <v>47479</v>
      </c>
      <c r="AN7" s="116">
        <v>44496</v>
      </c>
      <c r="AO7" s="116">
        <v>43298</v>
      </c>
      <c r="AP7" s="116">
        <v>44380</v>
      </c>
      <c r="AQ7" s="116">
        <v>47442</v>
      </c>
      <c r="AR7" s="116">
        <v>50007</v>
      </c>
      <c r="AS7" s="116">
        <v>52229</v>
      </c>
      <c r="AT7" s="116">
        <v>55092</v>
      </c>
      <c r="AU7" s="116">
        <v>56335</v>
      </c>
      <c r="AV7" s="116">
        <v>56330</v>
      </c>
      <c r="AW7" s="116">
        <v>55486</v>
      </c>
      <c r="AX7" s="116">
        <v>52334</v>
      </c>
      <c r="AY7" s="116">
        <v>47481</v>
      </c>
      <c r="AZ7" s="116">
        <v>41287</v>
      </c>
      <c r="BA7" s="116">
        <v>33203</v>
      </c>
      <c r="BB7" s="116">
        <v>26092</v>
      </c>
      <c r="BC7" s="116">
        <v>22272</v>
      </c>
      <c r="BD7" s="116">
        <v>19740</v>
      </c>
      <c r="BE7" s="116">
        <v>20071</v>
      </c>
      <c r="BF7" s="116">
        <v>22074</v>
      </c>
      <c r="BG7" s="116">
        <v>22922</v>
      </c>
      <c r="BH7" s="116">
        <v>23492</v>
      </c>
      <c r="BI7" s="116">
        <v>23303</v>
      </c>
      <c r="BJ7" s="116">
        <v>22032</v>
      </c>
      <c r="BK7" s="116">
        <v>21697</v>
      </c>
      <c r="BL7" s="116">
        <v>21253</v>
      </c>
      <c r="BM7" s="116">
        <v>21302</v>
      </c>
      <c r="BN7" s="116">
        <v>21599</v>
      </c>
      <c r="BO7" s="116">
        <v>22467</v>
      </c>
      <c r="BP7" s="116">
        <v>22545</v>
      </c>
      <c r="BQ7" s="116">
        <v>22281</v>
      </c>
      <c r="BR7" s="116">
        <v>22412</v>
      </c>
      <c r="BS7" s="116">
        <v>22374</v>
      </c>
      <c r="BT7" s="116">
        <v>23171</v>
      </c>
      <c r="BU7" s="116">
        <v>24695</v>
      </c>
      <c r="BV7" s="116">
        <v>26851</v>
      </c>
      <c r="BW7" s="116">
        <v>28814</v>
      </c>
      <c r="BX7" s="116">
        <v>30697</v>
      </c>
      <c r="BY7" s="116">
        <v>32040</v>
      </c>
      <c r="BZ7" s="116">
        <v>32198</v>
      </c>
      <c r="CA7" s="116">
        <v>31666</v>
      </c>
      <c r="CB7" s="116">
        <v>31638</v>
      </c>
      <c r="CC7" s="116">
        <v>31826</v>
      </c>
      <c r="CD7" s="116">
        <v>32806</v>
      </c>
      <c r="CE7" s="116">
        <v>35184</v>
      </c>
      <c r="CF7" s="116">
        <v>34673</v>
      </c>
      <c r="CG7" s="116">
        <v>35077</v>
      </c>
      <c r="CH7" s="116">
        <v>34434</v>
      </c>
      <c r="CI7" s="116">
        <v>33398</v>
      </c>
      <c r="CJ7" s="116">
        <v>34613</v>
      </c>
      <c r="CK7" s="116">
        <v>34656</v>
      </c>
      <c r="CL7" s="116">
        <v>35239</v>
      </c>
      <c r="CM7" s="116">
        <v>34989</v>
      </c>
      <c r="CN7" s="116">
        <v>34657</v>
      </c>
      <c r="CO7" s="116">
        <v>34569</v>
      </c>
      <c r="CP7" s="116">
        <v>34779</v>
      </c>
      <c r="CQ7" s="116">
        <v>35061</v>
      </c>
      <c r="CR7" s="116">
        <v>34972</v>
      </c>
      <c r="CS7" s="116">
        <v>34554</v>
      </c>
      <c r="CT7" s="116">
        <v>33985</v>
      </c>
      <c r="CU7" s="116">
        <v>33090</v>
      </c>
      <c r="CV7" s="116">
        <v>29231</v>
      </c>
      <c r="CW7" s="116">
        <v>27819</v>
      </c>
      <c r="CX7" s="116">
        <v>29114</v>
      </c>
      <c r="CY7" s="116">
        <v>32516</v>
      </c>
      <c r="CZ7" s="116">
        <v>38867</v>
      </c>
      <c r="DA7" s="116">
        <v>41692</v>
      </c>
      <c r="DB7" s="116">
        <v>39027</v>
      </c>
      <c r="DC7" s="116">
        <v>36166</v>
      </c>
      <c r="DD7" s="116">
        <v>32520</v>
      </c>
      <c r="DE7" s="116">
        <v>30066</v>
      </c>
      <c r="DF7" s="116">
        <v>29845</v>
      </c>
      <c r="DG7" s="116">
        <v>27377</v>
      </c>
    </row>
    <row r="8" spans="1:111" s="111" customFormat="1">
      <c r="A8" s="36" t="s">
        <v>347</v>
      </c>
      <c r="B8" s="116">
        <v>18259</v>
      </c>
      <c r="C8" s="116">
        <v>18065</v>
      </c>
      <c r="D8" s="116">
        <v>18459</v>
      </c>
      <c r="E8" s="116">
        <v>19473</v>
      </c>
      <c r="F8" s="116">
        <v>20407</v>
      </c>
      <c r="G8" s="116">
        <v>20821</v>
      </c>
      <c r="H8" s="116">
        <v>21261</v>
      </c>
      <c r="I8" s="116">
        <v>21615</v>
      </c>
      <c r="J8" s="116">
        <v>21460</v>
      </c>
      <c r="K8" s="116">
        <v>21621</v>
      </c>
      <c r="L8" s="116">
        <v>22013</v>
      </c>
      <c r="M8" s="116">
        <v>22367</v>
      </c>
      <c r="N8" s="116">
        <v>22925</v>
      </c>
      <c r="O8" s="116">
        <v>23266</v>
      </c>
      <c r="P8" s="116">
        <v>23325</v>
      </c>
      <c r="Q8" s="116">
        <v>24151</v>
      </c>
      <c r="R8" s="116">
        <v>24960</v>
      </c>
      <c r="S8" s="116">
        <v>25792</v>
      </c>
      <c r="T8" s="116">
        <v>26810</v>
      </c>
      <c r="U8" s="116">
        <v>26548</v>
      </c>
      <c r="V8" s="116">
        <v>25708</v>
      </c>
      <c r="W8" s="116">
        <v>25088</v>
      </c>
      <c r="X8" s="116">
        <v>24595</v>
      </c>
      <c r="Y8" s="116">
        <v>25132</v>
      </c>
      <c r="Z8" s="116">
        <v>26197</v>
      </c>
      <c r="AA8" s="116">
        <v>27151</v>
      </c>
      <c r="AB8" s="116">
        <v>28470</v>
      </c>
      <c r="AC8" s="116">
        <v>29391</v>
      </c>
      <c r="AD8" s="116">
        <v>30254</v>
      </c>
      <c r="AE8" s="116">
        <v>30682</v>
      </c>
      <c r="AF8" s="116">
        <v>30829</v>
      </c>
      <c r="AG8" s="116">
        <v>30992</v>
      </c>
      <c r="AH8" s="116">
        <v>32318</v>
      </c>
      <c r="AI8" s="116">
        <v>33087</v>
      </c>
      <c r="AJ8" s="116">
        <v>33691</v>
      </c>
      <c r="AK8" s="116">
        <v>33562</v>
      </c>
      <c r="AL8" s="116">
        <v>31018</v>
      </c>
      <c r="AM8" s="116">
        <v>28480</v>
      </c>
      <c r="AN8" s="116">
        <v>26221</v>
      </c>
      <c r="AO8" s="116">
        <v>24667</v>
      </c>
      <c r="AP8" s="116">
        <v>24419</v>
      </c>
      <c r="AQ8" s="116">
        <v>25716</v>
      </c>
      <c r="AR8" s="116">
        <v>26873</v>
      </c>
      <c r="AS8" s="116">
        <v>28048</v>
      </c>
      <c r="AT8" s="116">
        <v>29661</v>
      </c>
      <c r="AU8" s="116">
        <v>30586</v>
      </c>
      <c r="AV8" s="116">
        <v>31114</v>
      </c>
      <c r="AW8" s="116">
        <v>31089</v>
      </c>
      <c r="AX8" s="116">
        <v>29587</v>
      </c>
      <c r="AY8" s="116">
        <v>27416</v>
      </c>
      <c r="AZ8" s="116">
        <v>24005</v>
      </c>
      <c r="BA8" s="116">
        <v>19471</v>
      </c>
      <c r="BB8" s="116">
        <v>15218</v>
      </c>
      <c r="BC8" s="116">
        <v>12471</v>
      </c>
      <c r="BD8" s="116">
        <v>10554</v>
      </c>
      <c r="BE8" s="116">
        <v>10263</v>
      </c>
      <c r="BF8" s="116">
        <v>11278</v>
      </c>
      <c r="BG8" s="116">
        <v>11753</v>
      </c>
      <c r="BH8" s="116">
        <v>12234</v>
      </c>
      <c r="BI8" s="116">
        <v>12588</v>
      </c>
      <c r="BJ8" s="116">
        <v>12087</v>
      </c>
      <c r="BK8" s="116">
        <v>12165</v>
      </c>
      <c r="BL8" s="116">
        <v>12187</v>
      </c>
      <c r="BM8" s="116">
        <v>12267</v>
      </c>
      <c r="BN8" s="116">
        <v>12727</v>
      </c>
      <c r="BO8" s="116">
        <v>13056</v>
      </c>
      <c r="BP8" s="116">
        <v>12949</v>
      </c>
      <c r="BQ8" s="116">
        <v>12665</v>
      </c>
      <c r="BR8" s="116">
        <v>12437</v>
      </c>
      <c r="BS8" s="116">
        <v>12708</v>
      </c>
      <c r="BT8" s="116">
        <v>13296</v>
      </c>
      <c r="BU8" s="116">
        <v>14426</v>
      </c>
      <c r="BV8" s="116">
        <v>15865</v>
      </c>
      <c r="BW8" s="116">
        <v>16925</v>
      </c>
      <c r="BX8" s="116">
        <v>18075</v>
      </c>
      <c r="BY8" s="116">
        <v>18851</v>
      </c>
      <c r="BZ8" s="116">
        <v>19060</v>
      </c>
      <c r="CA8" s="116">
        <v>18650</v>
      </c>
      <c r="CB8" s="116">
        <v>18556</v>
      </c>
      <c r="CC8" s="116">
        <v>18974</v>
      </c>
      <c r="CD8" s="116">
        <v>19589</v>
      </c>
      <c r="CE8" s="116">
        <v>21226</v>
      </c>
      <c r="CF8" s="116">
        <v>21109</v>
      </c>
      <c r="CG8" s="116">
        <v>21094</v>
      </c>
      <c r="CH8" s="116">
        <v>20999</v>
      </c>
      <c r="CI8" s="116">
        <v>20685</v>
      </c>
      <c r="CJ8" s="116">
        <v>21737</v>
      </c>
      <c r="CK8" s="116">
        <v>22069</v>
      </c>
      <c r="CL8" s="116">
        <v>22462</v>
      </c>
      <c r="CM8" s="116">
        <v>22406</v>
      </c>
      <c r="CN8" s="116">
        <v>22303</v>
      </c>
      <c r="CO8" s="116">
        <v>22046</v>
      </c>
      <c r="CP8" s="116">
        <v>22268</v>
      </c>
      <c r="CQ8" s="116">
        <v>22251</v>
      </c>
      <c r="CR8" s="116">
        <v>21878</v>
      </c>
      <c r="CS8" s="116">
        <v>21768</v>
      </c>
      <c r="CT8" s="116">
        <v>21443</v>
      </c>
      <c r="CU8" s="116">
        <v>20905</v>
      </c>
      <c r="CV8" s="116">
        <v>18516</v>
      </c>
      <c r="CW8" s="116">
        <v>17606</v>
      </c>
      <c r="CX8" s="116">
        <v>17882</v>
      </c>
      <c r="CY8" s="116">
        <v>19567</v>
      </c>
      <c r="CZ8" s="116">
        <v>23171</v>
      </c>
      <c r="DA8" s="116">
        <v>24789</v>
      </c>
      <c r="DB8" s="116">
        <v>23703</v>
      </c>
      <c r="DC8" s="116">
        <v>22449</v>
      </c>
      <c r="DD8" s="116">
        <v>20761</v>
      </c>
      <c r="DE8" s="116">
        <v>19464</v>
      </c>
      <c r="DF8" s="116">
        <v>19269</v>
      </c>
      <c r="DG8" s="116">
        <v>17589</v>
      </c>
    </row>
    <row r="9" spans="1:111" s="111" customFormat="1">
      <c r="A9" s="36" t="s">
        <v>348</v>
      </c>
      <c r="B9" s="116">
        <v>8504</v>
      </c>
      <c r="C9" s="116">
        <v>8411</v>
      </c>
      <c r="D9" s="116">
        <v>8815</v>
      </c>
      <c r="E9" s="116">
        <v>9312</v>
      </c>
      <c r="F9" s="116">
        <v>10110</v>
      </c>
      <c r="G9" s="116">
        <v>10463</v>
      </c>
      <c r="H9" s="116">
        <v>10751</v>
      </c>
      <c r="I9" s="116">
        <v>10833</v>
      </c>
      <c r="J9" s="116">
        <v>10720</v>
      </c>
      <c r="K9" s="116">
        <v>10735</v>
      </c>
      <c r="L9" s="116">
        <v>10704</v>
      </c>
      <c r="M9" s="116">
        <v>10709</v>
      </c>
      <c r="N9" s="116">
        <v>10649</v>
      </c>
      <c r="O9" s="116">
        <v>10612</v>
      </c>
      <c r="P9" s="116">
        <v>10709</v>
      </c>
      <c r="Q9" s="116">
        <v>10951</v>
      </c>
      <c r="R9" s="116">
        <v>11565</v>
      </c>
      <c r="S9" s="116">
        <v>12039</v>
      </c>
      <c r="T9" s="116">
        <v>12656</v>
      </c>
      <c r="U9" s="116">
        <v>12788</v>
      </c>
      <c r="V9" s="116">
        <v>12720</v>
      </c>
      <c r="W9" s="116">
        <v>12932</v>
      </c>
      <c r="X9" s="116">
        <v>13260</v>
      </c>
      <c r="Y9" s="116">
        <v>14122</v>
      </c>
      <c r="Z9" s="116">
        <v>14980</v>
      </c>
      <c r="AA9" s="116">
        <v>15600</v>
      </c>
      <c r="AB9" s="116">
        <v>16365</v>
      </c>
      <c r="AC9" s="116">
        <v>17034</v>
      </c>
      <c r="AD9" s="116">
        <v>17266</v>
      </c>
      <c r="AE9" s="116">
        <v>17135</v>
      </c>
      <c r="AF9" s="116">
        <v>16719</v>
      </c>
      <c r="AG9" s="116">
        <v>16430</v>
      </c>
      <c r="AH9" s="116">
        <v>16732</v>
      </c>
      <c r="AI9" s="116">
        <v>17026</v>
      </c>
      <c r="AJ9" s="116">
        <v>17484</v>
      </c>
      <c r="AK9" s="116">
        <v>17214</v>
      </c>
      <c r="AL9" s="116">
        <v>15851</v>
      </c>
      <c r="AM9" s="116">
        <v>14687</v>
      </c>
      <c r="AN9" s="116">
        <v>13540</v>
      </c>
      <c r="AO9" s="116">
        <v>12926</v>
      </c>
      <c r="AP9" s="116">
        <v>13336</v>
      </c>
      <c r="AQ9" s="116">
        <v>14224</v>
      </c>
      <c r="AR9" s="116">
        <v>14945</v>
      </c>
      <c r="AS9" s="116">
        <v>15481</v>
      </c>
      <c r="AT9" s="116">
        <v>16453</v>
      </c>
      <c r="AU9" s="116">
        <v>16766</v>
      </c>
      <c r="AV9" s="116">
        <v>16884</v>
      </c>
      <c r="AW9" s="116">
        <v>17114</v>
      </c>
      <c r="AX9" s="116">
        <v>16155</v>
      </c>
      <c r="AY9" s="116">
        <v>14795</v>
      </c>
      <c r="AZ9" s="116">
        <v>12965</v>
      </c>
      <c r="BA9" s="116">
        <v>10461</v>
      </c>
      <c r="BB9" s="116">
        <v>8244</v>
      </c>
      <c r="BC9" s="116">
        <v>7069</v>
      </c>
      <c r="BD9" s="116">
        <v>6070</v>
      </c>
      <c r="BE9" s="116">
        <v>5928</v>
      </c>
      <c r="BF9" s="116">
        <v>6372</v>
      </c>
      <c r="BG9" s="116">
        <v>6645</v>
      </c>
      <c r="BH9" s="116">
        <v>6918</v>
      </c>
      <c r="BI9" s="116">
        <v>7048</v>
      </c>
      <c r="BJ9" s="116">
        <v>6809</v>
      </c>
      <c r="BK9" s="116">
        <v>6756</v>
      </c>
      <c r="BL9" s="116">
        <v>6742</v>
      </c>
      <c r="BM9" s="116">
        <v>6905</v>
      </c>
      <c r="BN9" s="116">
        <v>7148</v>
      </c>
      <c r="BO9" s="116">
        <v>7345</v>
      </c>
      <c r="BP9" s="116">
        <v>7322</v>
      </c>
      <c r="BQ9" s="116">
        <v>7016</v>
      </c>
      <c r="BR9" s="116">
        <v>6879</v>
      </c>
      <c r="BS9" s="116">
        <v>6823</v>
      </c>
      <c r="BT9" s="116">
        <v>6953</v>
      </c>
      <c r="BU9" s="116">
        <v>7291</v>
      </c>
      <c r="BV9" s="116">
        <v>7675</v>
      </c>
      <c r="BW9" s="116">
        <v>8114</v>
      </c>
      <c r="BX9" s="116">
        <v>8551</v>
      </c>
      <c r="BY9" s="116">
        <v>8900</v>
      </c>
      <c r="BZ9" s="116">
        <v>9059</v>
      </c>
      <c r="CA9" s="116">
        <v>8939</v>
      </c>
      <c r="CB9" s="116">
        <v>8996</v>
      </c>
      <c r="CC9" s="116">
        <v>9116</v>
      </c>
      <c r="CD9" s="116">
        <v>9270</v>
      </c>
      <c r="CE9" s="116">
        <v>9839</v>
      </c>
      <c r="CF9" s="116">
        <v>9632</v>
      </c>
      <c r="CG9" s="116">
        <v>9519</v>
      </c>
      <c r="CH9" s="116">
        <v>9409</v>
      </c>
      <c r="CI9" s="116">
        <v>8996</v>
      </c>
      <c r="CJ9" s="116">
        <v>9335</v>
      </c>
      <c r="CK9" s="116">
        <v>9506</v>
      </c>
      <c r="CL9" s="116">
        <v>9720</v>
      </c>
      <c r="CM9" s="116">
        <v>9888</v>
      </c>
      <c r="CN9" s="116">
        <v>9857</v>
      </c>
      <c r="CO9" s="116">
        <v>9822</v>
      </c>
      <c r="CP9" s="116">
        <v>9765</v>
      </c>
      <c r="CQ9" s="116">
        <v>9779</v>
      </c>
      <c r="CR9" s="116">
        <v>9745</v>
      </c>
      <c r="CS9" s="116">
        <v>9704</v>
      </c>
      <c r="CT9" s="116">
        <v>9794</v>
      </c>
      <c r="CU9" s="116">
        <v>9590</v>
      </c>
      <c r="CV9" s="116">
        <v>8346</v>
      </c>
      <c r="CW9" s="116">
        <v>8214</v>
      </c>
      <c r="CX9" s="116">
        <v>8725</v>
      </c>
      <c r="CY9" s="116">
        <v>9716</v>
      </c>
      <c r="CZ9" s="116">
        <v>11679</v>
      </c>
      <c r="DA9" s="116">
        <v>12717</v>
      </c>
      <c r="DB9" s="116">
        <v>12228</v>
      </c>
      <c r="DC9" s="116">
        <v>11602</v>
      </c>
      <c r="DD9" s="116">
        <v>10628</v>
      </c>
      <c r="DE9" s="116">
        <v>9724</v>
      </c>
      <c r="DF9" s="116">
        <v>9252</v>
      </c>
      <c r="DG9" s="116">
        <v>8506</v>
      </c>
    </row>
    <row r="10" spans="1:111" s="185" customFormat="1">
      <c r="A10" s="117" t="s">
        <v>349</v>
      </c>
      <c r="B10" s="118">
        <v>30205</v>
      </c>
      <c r="C10" s="118">
        <v>30458</v>
      </c>
      <c r="D10" s="118">
        <v>31366</v>
      </c>
      <c r="E10" s="118">
        <v>33155</v>
      </c>
      <c r="F10" s="118">
        <v>35687</v>
      </c>
      <c r="G10" s="118">
        <v>37099</v>
      </c>
      <c r="H10" s="118">
        <v>38488</v>
      </c>
      <c r="I10" s="118">
        <v>39399</v>
      </c>
      <c r="J10" s="118">
        <v>39399</v>
      </c>
      <c r="K10" s="118">
        <v>38946</v>
      </c>
      <c r="L10" s="118">
        <v>38421</v>
      </c>
      <c r="M10" s="118">
        <v>38177</v>
      </c>
      <c r="N10" s="118">
        <v>38200</v>
      </c>
      <c r="O10" s="118">
        <v>38634</v>
      </c>
      <c r="P10" s="118">
        <v>39453</v>
      </c>
      <c r="Q10" s="118">
        <v>41147</v>
      </c>
      <c r="R10" s="118">
        <v>43086</v>
      </c>
      <c r="S10" s="118">
        <v>44688</v>
      </c>
      <c r="T10" s="118">
        <v>45776</v>
      </c>
      <c r="U10" s="118">
        <v>45415</v>
      </c>
      <c r="V10" s="118">
        <v>43916</v>
      </c>
      <c r="W10" s="118">
        <v>43304</v>
      </c>
      <c r="X10" s="118">
        <v>43836</v>
      </c>
      <c r="Y10" s="118">
        <v>45219</v>
      </c>
      <c r="Z10" s="118">
        <v>47389</v>
      </c>
      <c r="AA10" s="118">
        <v>49001</v>
      </c>
      <c r="AB10" s="118">
        <v>50337</v>
      </c>
      <c r="AC10" s="118">
        <v>51591</v>
      </c>
      <c r="AD10" s="118">
        <v>52068</v>
      </c>
      <c r="AE10" s="118">
        <v>51363</v>
      </c>
      <c r="AF10" s="118">
        <v>49679</v>
      </c>
      <c r="AG10" s="118">
        <v>48067</v>
      </c>
      <c r="AH10" s="118">
        <v>48714</v>
      </c>
      <c r="AI10" s="118">
        <v>49972</v>
      </c>
      <c r="AJ10" s="118">
        <v>51398</v>
      </c>
      <c r="AK10" s="118">
        <v>51691</v>
      </c>
      <c r="AL10" s="118">
        <v>48605</v>
      </c>
      <c r="AM10" s="118">
        <v>45196</v>
      </c>
      <c r="AN10" s="118">
        <v>43067</v>
      </c>
      <c r="AO10" s="118">
        <v>42139</v>
      </c>
      <c r="AP10" s="118">
        <v>43103</v>
      </c>
      <c r="AQ10" s="118">
        <v>45880</v>
      </c>
      <c r="AR10" s="118">
        <v>48003</v>
      </c>
      <c r="AS10" s="118">
        <v>49421</v>
      </c>
      <c r="AT10" s="118">
        <v>51896</v>
      </c>
      <c r="AU10" s="118">
        <v>53141</v>
      </c>
      <c r="AV10" s="118">
        <v>53352</v>
      </c>
      <c r="AW10" s="118">
        <v>53143</v>
      </c>
      <c r="AX10" s="118">
        <v>50804</v>
      </c>
      <c r="AY10" s="118">
        <v>46869</v>
      </c>
      <c r="AZ10" s="118">
        <v>42077</v>
      </c>
      <c r="BA10" s="118">
        <v>34442</v>
      </c>
      <c r="BB10" s="118">
        <v>27523</v>
      </c>
      <c r="BC10" s="118">
        <v>23336</v>
      </c>
      <c r="BD10" s="118">
        <v>19996</v>
      </c>
      <c r="BE10" s="118">
        <v>20455</v>
      </c>
      <c r="BF10" s="118">
        <v>22567</v>
      </c>
      <c r="BG10" s="118">
        <v>23545</v>
      </c>
      <c r="BH10" s="118">
        <v>24399</v>
      </c>
      <c r="BI10" s="118">
        <v>24882</v>
      </c>
      <c r="BJ10" s="118">
        <v>24166</v>
      </c>
      <c r="BK10" s="118">
        <v>24133</v>
      </c>
      <c r="BL10" s="118">
        <v>24103</v>
      </c>
      <c r="BM10" s="118">
        <v>24046</v>
      </c>
      <c r="BN10" s="118">
        <v>24481</v>
      </c>
      <c r="BO10" s="118">
        <v>25465</v>
      </c>
      <c r="BP10" s="118">
        <v>25210</v>
      </c>
      <c r="BQ10" s="118">
        <v>24413</v>
      </c>
      <c r="BR10" s="118">
        <v>23831</v>
      </c>
      <c r="BS10" s="118">
        <v>23450</v>
      </c>
      <c r="BT10" s="118">
        <v>24257</v>
      </c>
      <c r="BU10" s="118">
        <v>25721</v>
      </c>
      <c r="BV10" s="118">
        <v>27905</v>
      </c>
      <c r="BW10" s="118">
        <v>29735</v>
      </c>
      <c r="BX10" s="118">
        <v>31396</v>
      </c>
      <c r="BY10" s="118">
        <v>32777</v>
      </c>
      <c r="BZ10" s="118">
        <v>32875</v>
      </c>
      <c r="CA10" s="118">
        <v>32782</v>
      </c>
      <c r="CB10" s="118">
        <v>32585</v>
      </c>
      <c r="CC10" s="118">
        <v>32897</v>
      </c>
      <c r="CD10" s="118">
        <v>34164</v>
      </c>
      <c r="CE10" s="118">
        <v>36924</v>
      </c>
      <c r="CF10" s="118">
        <v>36467</v>
      </c>
      <c r="CG10" s="118">
        <v>36691</v>
      </c>
      <c r="CH10" s="118">
        <v>35714</v>
      </c>
      <c r="CI10" s="118">
        <v>33735</v>
      </c>
      <c r="CJ10" s="118">
        <v>34518</v>
      </c>
      <c r="CK10" s="118">
        <v>34876</v>
      </c>
      <c r="CL10" s="118">
        <v>35308</v>
      </c>
      <c r="CM10" s="118">
        <v>35440</v>
      </c>
      <c r="CN10" s="118">
        <v>35401</v>
      </c>
      <c r="CO10" s="118">
        <v>34721</v>
      </c>
      <c r="CP10" s="118">
        <v>35104</v>
      </c>
      <c r="CQ10" s="118">
        <v>34820</v>
      </c>
      <c r="CR10" s="118">
        <v>34453</v>
      </c>
      <c r="CS10" s="118">
        <v>33893</v>
      </c>
      <c r="CT10" s="118">
        <v>32950</v>
      </c>
      <c r="CU10" s="118">
        <v>32160</v>
      </c>
      <c r="CV10" s="118">
        <v>28460</v>
      </c>
      <c r="CW10" s="118">
        <v>26550</v>
      </c>
      <c r="CX10" s="118">
        <v>26740</v>
      </c>
      <c r="CY10" s="118">
        <v>29547</v>
      </c>
      <c r="CZ10" s="118">
        <v>35526</v>
      </c>
      <c r="DA10" s="118">
        <v>38482</v>
      </c>
      <c r="DB10" s="118">
        <v>36730</v>
      </c>
      <c r="DC10" s="118">
        <v>34466</v>
      </c>
      <c r="DD10" s="118">
        <v>31186</v>
      </c>
      <c r="DE10" s="118">
        <v>29152</v>
      </c>
      <c r="DF10" s="118">
        <v>28947</v>
      </c>
      <c r="DG10" s="118">
        <v>26238</v>
      </c>
    </row>
    <row r="11" spans="1:111" s="111" customFormat="1">
      <c r="A11" s="36" t="s">
        <v>350</v>
      </c>
      <c r="B11" s="116">
        <v>11905</v>
      </c>
      <c r="C11" s="116">
        <v>12117</v>
      </c>
      <c r="D11" s="116">
        <v>12360</v>
      </c>
      <c r="E11" s="116">
        <v>13212</v>
      </c>
      <c r="F11" s="116">
        <v>14384</v>
      </c>
      <c r="G11" s="116">
        <v>15143</v>
      </c>
      <c r="H11" s="116">
        <v>16084</v>
      </c>
      <c r="I11" s="116">
        <v>16797</v>
      </c>
      <c r="J11" s="116">
        <v>16818</v>
      </c>
      <c r="K11" s="116">
        <v>16557</v>
      </c>
      <c r="L11" s="116">
        <v>16414</v>
      </c>
      <c r="M11" s="116">
        <v>16297</v>
      </c>
      <c r="N11" s="116">
        <v>16055</v>
      </c>
      <c r="O11" s="116">
        <v>16152</v>
      </c>
      <c r="P11" s="116">
        <v>16600</v>
      </c>
      <c r="Q11" s="116">
        <v>17513</v>
      </c>
      <c r="R11" s="116">
        <v>18745</v>
      </c>
      <c r="S11" s="116">
        <v>19331</v>
      </c>
      <c r="T11" s="116">
        <v>19272</v>
      </c>
      <c r="U11" s="116">
        <v>18388</v>
      </c>
      <c r="V11" s="116">
        <v>17437</v>
      </c>
      <c r="W11" s="116">
        <v>17242</v>
      </c>
      <c r="X11" s="116">
        <v>17855</v>
      </c>
      <c r="Y11" s="116">
        <v>18975</v>
      </c>
      <c r="Z11" s="116">
        <v>19586</v>
      </c>
      <c r="AA11" s="116">
        <v>20001</v>
      </c>
      <c r="AB11" s="116">
        <v>20190</v>
      </c>
      <c r="AC11" s="116">
        <v>20226</v>
      </c>
      <c r="AD11" s="116">
        <v>20607</v>
      </c>
      <c r="AE11" s="116">
        <v>20228</v>
      </c>
      <c r="AF11" s="116">
        <v>19190</v>
      </c>
      <c r="AG11" s="116">
        <v>18413</v>
      </c>
      <c r="AH11" s="116">
        <v>18483</v>
      </c>
      <c r="AI11" s="116">
        <v>18839</v>
      </c>
      <c r="AJ11" s="116">
        <v>19698</v>
      </c>
      <c r="AK11" s="116">
        <v>19697</v>
      </c>
      <c r="AL11" s="116">
        <v>18248</v>
      </c>
      <c r="AM11" s="116">
        <v>17036</v>
      </c>
      <c r="AN11" s="116">
        <v>15904</v>
      </c>
      <c r="AO11" s="116">
        <v>15572</v>
      </c>
      <c r="AP11" s="116">
        <v>16258</v>
      </c>
      <c r="AQ11" s="116">
        <v>17261</v>
      </c>
      <c r="AR11" s="116">
        <v>18477</v>
      </c>
      <c r="AS11" s="116">
        <v>19344</v>
      </c>
      <c r="AT11" s="116">
        <v>20558</v>
      </c>
      <c r="AU11" s="116">
        <v>20912</v>
      </c>
      <c r="AV11" s="116">
        <v>20808</v>
      </c>
      <c r="AW11" s="116">
        <v>20334</v>
      </c>
      <c r="AX11" s="116">
        <v>18880</v>
      </c>
      <c r="AY11" s="116">
        <v>17253</v>
      </c>
      <c r="AZ11" s="116">
        <v>15068</v>
      </c>
      <c r="BA11" s="116">
        <v>12227</v>
      </c>
      <c r="BB11" s="116">
        <v>10082</v>
      </c>
      <c r="BC11" s="116">
        <v>9087</v>
      </c>
      <c r="BD11" s="116">
        <v>8459</v>
      </c>
      <c r="BE11" s="116">
        <v>9236</v>
      </c>
      <c r="BF11" s="116">
        <v>10363</v>
      </c>
      <c r="BG11" s="116">
        <v>10917</v>
      </c>
      <c r="BH11" s="116">
        <v>11284</v>
      </c>
      <c r="BI11" s="116">
        <v>11203</v>
      </c>
      <c r="BJ11" s="116">
        <v>10758</v>
      </c>
      <c r="BK11" s="116">
        <v>10675</v>
      </c>
      <c r="BL11" s="116">
        <v>10642</v>
      </c>
      <c r="BM11" s="116">
        <v>10934</v>
      </c>
      <c r="BN11" s="116">
        <v>11342</v>
      </c>
      <c r="BO11" s="116">
        <v>11753</v>
      </c>
      <c r="BP11" s="116">
        <v>11720</v>
      </c>
      <c r="BQ11" s="116">
        <v>11166</v>
      </c>
      <c r="BR11" s="116">
        <v>10967</v>
      </c>
      <c r="BS11" s="116">
        <v>10750</v>
      </c>
      <c r="BT11" s="116">
        <v>11216</v>
      </c>
      <c r="BU11" s="116">
        <v>12242</v>
      </c>
      <c r="BV11" s="116">
        <v>13090</v>
      </c>
      <c r="BW11" s="116">
        <v>14045</v>
      </c>
      <c r="BX11" s="116">
        <v>14638</v>
      </c>
      <c r="BY11" s="116">
        <v>15086</v>
      </c>
      <c r="BZ11" s="116">
        <v>15078</v>
      </c>
      <c r="CA11" s="116">
        <v>14601</v>
      </c>
      <c r="CB11" s="116">
        <v>14131</v>
      </c>
      <c r="CC11" s="116">
        <v>13771</v>
      </c>
      <c r="CD11" s="116">
        <v>13838</v>
      </c>
      <c r="CE11" s="116">
        <v>14900</v>
      </c>
      <c r="CF11" s="116">
        <v>14615</v>
      </c>
      <c r="CG11" s="116">
        <v>14613</v>
      </c>
      <c r="CH11" s="116">
        <v>14067</v>
      </c>
      <c r="CI11" s="116">
        <v>13358</v>
      </c>
      <c r="CJ11" s="116">
        <v>13891</v>
      </c>
      <c r="CK11" s="116">
        <v>13675</v>
      </c>
      <c r="CL11" s="116">
        <v>13785</v>
      </c>
      <c r="CM11" s="116">
        <v>13480</v>
      </c>
      <c r="CN11" s="116">
        <v>13287</v>
      </c>
      <c r="CO11" s="116">
        <v>13162</v>
      </c>
      <c r="CP11" s="116">
        <v>13132</v>
      </c>
      <c r="CQ11" s="116">
        <v>13143</v>
      </c>
      <c r="CR11" s="116">
        <v>12900</v>
      </c>
      <c r="CS11" s="116">
        <v>12918</v>
      </c>
      <c r="CT11" s="116">
        <v>12764</v>
      </c>
      <c r="CU11" s="116">
        <v>12519</v>
      </c>
      <c r="CV11" s="116">
        <v>11155</v>
      </c>
      <c r="CW11" s="116">
        <v>10443</v>
      </c>
      <c r="CX11" s="116">
        <v>11128</v>
      </c>
      <c r="CY11" s="116">
        <v>13130</v>
      </c>
      <c r="CZ11" s="116">
        <v>16400</v>
      </c>
      <c r="DA11" s="116">
        <v>17600</v>
      </c>
      <c r="DB11" s="116">
        <v>16587</v>
      </c>
      <c r="DC11" s="116">
        <v>14879</v>
      </c>
      <c r="DD11" s="116">
        <v>12794</v>
      </c>
      <c r="DE11" s="116">
        <v>11927</v>
      </c>
      <c r="DF11" s="116">
        <v>11760</v>
      </c>
      <c r="DG11" s="116">
        <v>10639</v>
      </c>
    </row>
    <row r="12" spans="1:111" s="111" customFormat="1">
      <c r="A12" s="36" t="s">
        <v>351</v>
      </c>
      <c r="B12" s="116">
        <v>11938</v>
      </c>
      <c r="C12" s="116">
        <v>12409</v>
      </c>
      <c r="D12" s="116">
        <v>13202</v>
      </c>
      <c r="E12" s="116">
        <v>14464</v>
      </c>
      <c r="F12" s="116">
        <v>15948</v>
      </c>
      <c r="G12" s="116">
        <v>16759</v>
      </c>
      <c r="H12" s="116">
        <v>17539</v>
      </c>
      <c r="I12" s="116">
        <v>18263</v>
      </c>
      <c r="J12" s="116">
        <v>18270</v>
      </c>
      <c r="K12" s="116">
        <v>18175</v>
      </c>
      <c r="L12" s="116">
        <v>18343</v>
      </c>
      <c r="M12" s="116">
        <v>18276</v>
      </c>
      <c r="N12" s="116">
        <v>18417</v>
      </c>
      <c r="O12" s="116">
        <v>18769</v>
      </c>
      <c r="P12" s="116">
        <v>19202</v>
      </c>
      <c r="Q12" s="116">
        <v>20100</v>
      </c>
      <c r="R12" s="116">
        <v>20693</v>
      </c>
      <c r="S12" s="116">
        <v>20859</v>
      </c>
      <c r="T12" s="116">
        <v>20465</v>
      </c>
      <c r="U12" s="116">
        <v>18802</v>
      </c>
      <c r="V12" s="116">
        <v>17691</v>
      </c>
      <c r="W12" s="116">
        <v>17410</v>
      </c>
      <c r="X12" s="116">
        <v>17949</v>
      </c>
      <c r="Y12" s="116">
        <v>19247</v>
      </c>
      <c r="Z12" s="116">
        <v>20042</v>
      </c>
      <c r="AA12" s="116">
        <v>20148</v>
      </c>
      <c r="AB12" s="116">
        <v>20224</v>
      </c>
      <c r="AC12" s="116">
        <v>20457</v>
      </c>
      <c r="AD12" s="116">
        <v>20275</v>
      </c>
      <c r="AE12" s="116">
        <v>19908</v>
      </c>
      <c r="AF12" s="116">
        <v>18425</v>
      </c>
      <c r="AG12" s="116">
        <v>17480</v>
      </c>
      <c r="AH12" s="116">
        <v>17839</v>
      </c>
      <c r="AI12" s="116">
        <v>18442</v>
      </c>
      <c r="AJ12" s="116">
        <v>19734</v>
      </c>
      <c r="AK12" s="116">
        <v>20056</v>
      </c>
      <c r="AL12" s="116">
        <v>18675</v>
      </c>
      <c r="AM12" s="116">
        <v>17457</v>
      </c>
      <c r="AN12" s="116">
        <v>16443</v>
      </c>
      <c r="AO12" s="116">
        <v>16057</v>
      </c>
      <c r="AP12" s="116">
        <v>17091</v>
      </c>
      <c r="AQ12" s="116">
        <v>18240</v>
      </c>
      <c r="AR12" s="116">
        <v>19304</v>
      </c>
      <c r="AS12" s="116">
        <v>20468</v>
      </c>
      <c r="AT12" s="116">
        <v>21562</v>
      </c>
      <c r="AU12" s="116">
        <v>21856</v>
      </c>
      <c r="AV12" s="116">
        <v>21639</v>
      </c>
      <c r="AW12" s="116">
        <v>21046</v>
      </c>
      <c r="AX12" s="116">
        <v>19439</v>
      </c>
      <c r="AY12" s="116">
        <v>17664</v>
      </c>
      <c r="AZ12" s="116">
        <v>15736</v>
      </c>
      <c r="BA12" s="116">
        <v>12617</v>
      </c>
      <c r="BB12" s="116">
        <v>10527</v>
      </c>
      <c r="BC12" s="116">
        <v>9535</v>
      </c>
      <c r="BD12" s="116">
        <v>9047</v>
      </c>
      <c r="BE12" s="116">
        <v>9934</v>
      </c>
      <c r="BF12" s="116">
        <v>11510</v>
      </c>
      <c r="BG12" s="116">
        <v>11923</v>
      </c>
      <c r="BH12" s="116">
        <v>12278</v>
      </c>
      <c r="BI12" s="116">
        <v>12220</v>
      </c>
      <c r="BJ12" s="116">
        <v>11455</v>
      </c>
      <c r="BK12" s="116">
        <v>11410</v>
      </c>
      <c r="BL12" s="116">
        <v>11233</v>
      </c>
      <c r="BM12" s="116">
        <v>11317</v>
      </c>
      <c r="BN12" s="116">
        <v>11599</v>
      </c>
      <c r="BO12" s="116">
        <v>12329</v>
      </c>
      <c r="BP12" s="116">
        <v>12047</v>
      </c>
      <c r="BQ12" s="116">
        <v>12006</v>
      </c>
      <c r="BR12" s="116">
        <v>11864</v>
      </c>
      <c r="BS12" s="116">
        <v>11388</v>
      </c>
      <c r="BT12" s="116">
        <v>12097</v>
      </c>
      <c r="BU12" s="116">
        <v>12919</v>
      </c>
      <c r="BV12" s="116">
        <v>14022</v>
      </c>
      <c r="BW12" s="116">
        <v>15265</v>
      </c>
      <c r="BX12" s="116">
        <v>15996</v>
      </c>
      <c r="BY12" s="116">
        <v>16409</v>
      </c>
      <c r="BZ12" s="116">
        <v>16429</v>
      </c>
      <c r="CA12" s="116">
        <v>16167</v>
      </c>
      <c r="CB12" s="116">
        <v>16006</v>
      </c>
      <c r="CC12" s="116">
        <v>16114</v>
      </c>
      <c r="CD12" s="116">
        <v>16317</v>
      </c>
      <c r="CE12" s="116">
        <v>17435</v>
      </c>
      <c r="CF12" s="116">
        <v>16725</v>
      </c>
      <c r="CG12" s="116">
        <v>16293</v>
      </c>
      <c r="CH12" s="116">
        <v>15805</v>
      </c>
      <c r="CI12" s="116">
        <v>14774</v>
      </c>
      <c r="CJ12" s="116">
        <v>15421</v>
      </c>
      <c r="CK12" s="116">
        <v>15443</v>
      </c>
      <c r="CL12" s="116">
        <v>15609</v>
      </c>
      <c r="CM12" s="116">
        <v>15521</v>
      </c>
      <c r="CN12" s="116">
        <v>15236</v>
      </c>
      <c r="CO12" s="116">
        <v>15089</v>
      </c>
      <c r="CP12" s="116">
        <v>15010</v>
      </c>
      <c r="CQ12" s="116">
        <v>14799</v>
      </c>
      <c r="CR12" s="116">
        <v>14570</v>
      </c>
      <c r="CS12" s="116">
        <v>14372</v>
      </c>
      <c r="CT12" s="116">
        <v>14243</v>
      </c>
      <c r="CU12" s="116">
        <v>14196</v>
      </c>
      <c r="CV12" s="116">
        <v>12584</v>
      </c>
      <c r="CW12" s="116">
        <v>11723</v>
      </c>
      <c r="CX12" s="116">
        <v>12120</v>
      </c>
      <c r="CY12" s="116">
        <v>14092</v>
      </c>
      <c r="CZ12" s="116">
        <v>17775</v>
      </c>
      <c r="DA12" s="116">
        <v>18773</v>
      </c>
      <c r="DB12" s="116">
        <v>17346</v>
      </c>
      <c r="DC12" s="116">
        <v>15298</v>
      </c>
      <c r="DD12" s="116">
        <v>12652</v>
      </c>
      <c r="DE12" s="116">
        <v>12041</v>
      </c>
      <c r="DF12" s="116">
        <v>12302</v>
      </c>
      <c r="DG12" s="116">
        <v>11414</v>
      </c>
    </row>
    <row r="13" spans="1:111" s="111" customFormat="1">
      <c r="A13" s="36" t="s">
        <v>352</v>
      </c>
      <c r="B13" s="116">
        <v>13663</v>
      </c>
      <c r="C13" s="116">
        <v>13741</v>
      </c>
      <c r="D13" s="116">
        <v>13955</v>
      </c>
      <c r="E13" s="116">
        <v>14499</v>
      </c>
      <c r="F13" s="116">
        <v>15265</v>
      </c>
      <c r="G13" s="116">
        <v>15357</v>
      </c>
      <c r="H13" s="116">
        <v>15747</v>
      </c>
      <c r="I13" s="116">
        <v>16177</v>
      </c>
      <c r="J13" s="116">
        <v>16462</v>
      </c>
      <c r="K13" s="116">
        <v>16665</v>
      </c>
      <c r="L13" s="116">
        <v>17039</v>
      </c>
      <c r="M13" s="116">
        <v>17165</v>
      </c>
      <c r="N13" s="116">
        <v>17252</v>
      </c>
      <c r="O13" s="116">
        <v>17275</v>
      </c>
      <c r="P13" s="116">
        <v>17216</v>
      </c>
      <c r="Q13" s="116">
        <v>17311</v>
      </c>
      <c r="R13" s="116">
        <v>17616</v>
      </c>
      <c r="S13" s="116">
        <v>17924</v>
      </c>
      <c r="T13" s="116">
        <v>18349</v>
      </c>
      <c r="U13" s="116">
        <v>18636</v>
      </c>
      <c r="V13" s="116">
        <v>18598</v>
      </c>
      <c r="W13" s="116">
        <v>18701</v>
      </c>
      <c r="X13" s="116">
        <v>19116</v>
      </c>
      <c r="Y13" s="116">
        <v>19739</v>
      </c>
      <c r="Z13" s="116">
        <v>20878</v>
      </c>
      <c r="AA13" s="116">
        <v>21803</v>
      </c>
      <c r="AB13" s="116">
        <v>22717</v>
      </c>
      <c r="AC13" s="116">
        <v>23515</v>
      </c>
      <c r="AD13" s="116">
        <v>24088</v>
      </c>
      <c r="AE13" s="116">
        <v>24459</v>
      </c>
      <c r="AF13" s="116">
        <v>24344</v>
      </c>
      <c r="AG13" s="116">
        <v>24580</v>
      </c>
      <c r="AH13" s="116">
        <v>25394</v>
      </c>
      <c r="AI13" s="116">
        <v>25558</v>
      </c>
      <c r="AJ13" s="116">
        <v>26534</v>
      </c>
      <c r="AK13" s="116">
        <v>26502</v>
      </c>
      <c r="AL13" s="116">
        <v>24730</v>
      </c>
      <c r="AM13" s="116">
        <v>23317</v>
      </c>
      <c r="AN13" s="116">
        <v>21652</v>
      </c>
      <c r="AO13" s="116">
        <v>21145</v>
      </c>
      <c r="AP13" s="116">
        <v>21595</v>
      </c>
      <c r="AQ13" s="116">
        <v>22800</v>
      </c>
      <c r="AR13" s="116">
        <v>23574</v>
      </c>
      <c r="AS13" s="116">
        <v>24239</v>
      </c>
      <c r="AT13" s="116">
        <v>25234</v>
      </c>
      <c r="AU13" s="116">
        <v>26002</v>
      </c>
      <c r="AV13" s="116">
        <v>27123</v>
      </c>
      <c r="AW13" s="116">
        <v>27550</v>
      </c>
      <c r="AX13" s="116">
        <v>26991</v>
      </c>
      <c r="AY13" s="116">
        <v>24992</v>
      </c>
      <c r="AZ13" s="116">
        <v>21519</v>
      </c>
      <c r="BA13" s="116">
        <v>17056</v>
      </c>
      <c r="BB13" s="116">
        <v>12981</v>
      </c>
      <c r="BC13" s="116">
        <v>10912</v>
      </c>
      <c r="BD13" s="116">
        <v>9464</v>
      </c>
      <c r="BE13" s="116">
        <v>9335</v>
      </c>
      <c r="BF13" s="116">
        <v>9921</v>
      </c>
      <c r="BG13" s="116">
        <v>10184</v>
      </c>
      <c r="BH13" s="116">
        <v>10463</v>
      </c>
      <c r="BI13" s="116">
        <v>10749</v>
      </c>
      <c r="BJ13" s="116">
        <v>10563</v>
      </c>
      <c r="BK13" s="116">
        <v>10698</v>
      </c>
      <c r="BL13" s="116">
        <v>10762</v>
      </c>
      <c r="BM13" s="116">
        <v>10872</v>
      </c>
      <c r="BN13" s="116">
        <v>11054</v>
      </c>
      <c r="BO13" s="116">
        <v>11246</v>
      </c>
      <c r="BP13" s="116">
        <v>11174</v>
      </c>
      <c r="BQ13" s="116">
        <v>10713</v>
      </c>
      <c r="BR13" s="116">
        <v>10675</v>
      </c>
      <c r="BS13" s="116">
        <v>10660</v>
      </c>
      <c r="BT13" s="116">
        <v>11011</v>
      </c>
      <c r="BU13" s="116">
        <v>11741</v>
      </c>
      <c r="BV13" s="116">
        <v>12591</v>
      </c>
      <c r="BW13" s="116">
        <v>13305</v>
      </c>
      <c r="BX13" s="116">
        <v>13976</v>
      </c>
      <c r="BY13" s="116">
        <v>14353</v>
      </c>
      <c r="BZ13" s="116">
        <v>14343</v>
      </c>
      <c r="CA13" s="116">
        <v>14213</v>
      </c>
      <c r="CB13" s="116">
        <v>14211</v>
      </c>
      <c r="CC13" s="116">
        <v>14359</v>
      </c>
      <c r="CD13" s="116">
        <v>14702</v>
      </c>
      <c r="CE13" s="116">
        <v>15587</v>
      </c>
      <c r="CF13" s="116">
        <v>15238</v>
      </c>
      <c r="CG13" s="116">
        <v>15355</v>
      </c>
      <c r="CH13" s="116">
        <v>15173</v>
      </c>
      <c r="CI13" s="116">
        <v>15003</v>
      </c>
      <c r="CJ13" s="116">
        <v>15687</v>
      </c>
      <c r="CK13" s="116">
        <v>15742</v>
      </c>
      <c r="CL13" s="116">
        <v>16127</v>
      </c>
      <c r="CM13" s="116">
        <v>15740</v>
      </c>
      <c r="CN13" s="116">
        <v>15652</v>
      </c>
      <c r="CO13" s="116">
        <v>15739</v>
      </c>
      <c r="CP13" s="116">
        <v>15637</v>
      </c>
      <c r="CQ13" s="116">
        <v>15769</v>
      </c>
      <c r="CR13" s="116">
        <v>15537</v>
      </c>
      <c r="CS13" s="116">
        <v>15599</v>
      </c>
      <c r="CT13" s="116">
        <v>15428</v>
      </c>
      <c r="CU13" s="116">
        <v>15291</v>
      </c>
      <c r="CV13" s="116">
        <v>13552</v>
      </c>
      <c r="CW13" s="116">
        <v>12969</v>
      </c>
      <c r="CX13" s="116">
        <v>13793</v>
      </c>
      <c r="CY13" s="116">
        <v>15144</v>
      </c>
      <c r="CZ13" s="116">
        <v>17950</v>
      </c>
      <c r="DA13" s="116">
        <v>19627</v>
      </c>
      <c r="DB13" s="116">
        <v>18873</v>
      </c>
      <c r="DC13" s="116">
        <v>17972</v>
      </c>
      <c r="DD13" s="116">
        <v>16736</v>
      </c>
      <c r="DE13" s="116">
        <v>15681</v>
      </c>
      <c r="DF13" s="116">
        <v>15303</v>
      </c>
      <c r="DG13" s="116">
        <v>14137</v>
      </c>
    </row>
    <row r="14" spans="1:111" s="111" customFormat="1">
      <c r="A14" s="36" t="s">
        <v>353</v>
      </c>
      <c r="B14" s="116">
        <v>10652</v>
      </c>
      <c r="C14" s="116">
        <v>10623</v>
      </c>
      <c r="D14" s="116">
        <v>10821</v>
      </c>
      <c r="E14" s="116">
        <v>11530</v>
      </c>
      <c r="F14" s="116">
        <v>12553</v>
      </c>
      <c r="G14" s="116">
        <v>12970</v>
      </c>
      <c r="H14" s="116">
        <v>13615</v>
      </c>
      <c r="I14" s="116">
        <v>14127</v>
      </c>
      <c r="J14" s="116">
        <v>14072</v>
      </c>
      <c r="K14" s="116">
        <v>14124</v>
      </c>
      <c r="L14" s="116">
        <v>14311</v>
      </c>
      <c r="M14" s="116">
        <v>14126</v>
      </c>
      <c r="N14" s="116">
        <v>14049</v>
      </c>
      <c r="O14" s="116">
        <v>14060</v>
      </c>
      <c r="P14" s="116">
        <v>14006</v>
      </c>
      <c r="Q14" s="116">
        <v>14578</v>
      </c>
      <c r="R14" s="116">
        <v>15329</v>
      </c>
      <c r="S14" s="116">
        <v>15808</v>
      </c>
      <c r="T14" s="116">
        <v>16208</v>
      </c>
      <c r="U14" s="116">
        <v>15951</v>
      </c>
      <c r="V14" s="116">
        <v>15799</v>
      </c>
      <c r="W14" s="116">
        <v>15820</v>
      </c>
      <c r="X14" s="116">
        <v>16084</v>
      </c>
      <c r="Y14" s="116">
        <v>16789</v>
      </c>
      <c r="Z14" s="116">
        <v>17378</v>
      </c>
      <c r="AA14" s="116">
        <v>17826</v>
      </c>
      <c r="AB14" s="116">
        <v>18191</v>
      </c>
      <c r="AC14" s="116">
        <v>18385</v>
      </c>
      <c r="AD14" s="116">
        <v>18531</v>
      </c>
      <c r="AE14" s="116">
        <v>18613</v>
      </c>
      <c r="AF14" s="116">
        <v>18421</v>
      </c>
      <c r="AG14" s="116">
        <v>18334</v>
      </c>
      <c r="AH14" s="116">
        <v>18524</v>
      </c>
      <c r="AI14" s="116">
        <v>18524</v>
      </c>
      <c r="AJ14" s="116">
        <v>19014</v>
      </c>
      <c r="AK14" s="116">
        <v>18817</v>
      </c>
      <c r="AL14" s="116">
        <v>17571</v>
      </c>
      <c r="AM14" s="116">
        <v>16462</v>
      </c>
      <c r="AN14" s="116">
        <v>15345</v>
      </c>
      <c r="AO14" s="116">
        <v>14738</v>
      </c>
      <c r="AP14" s="116">
        <v>15231</v>
      </c>
      <c r="AQ14" s="116">
        <v>16444</v>
      </c>
      <c r="AR14" s="116">
        <v>17226</v>
      </c>
      <c r="AS14" s="116">
        <v>18074</v>
      </c>
      <c r="AT14" s="116">
        <v>18702</v>
      </c>
      <c r="AU14" s="116">
        <v>18746</v>
      </c>
      <c r="AV14" s="116">
        <v>19079</v>
      </c>
      <c r="AW14" s="116">
        <v>18885</v>
      </c>
      <c r="AX14" s="116">
        <v>18161</v>
      </c>
      <c r="AY14" s="116">
        <v>16992</v>
      </c>
      <c r="AZ14" s="116">
        <v>14664</v>
      </c>
      <c r="BA14" s="116">
        <v>11796</v>
      </c>
      <c r="BB14" s="116">
        <v>9175</v>
      </c>
      <c r="BC14" s="116">
        <v>7729</v>
      </c>
      <c r="BD14" s="116">
        <v>6992</v>
      </c>
      <c r="BE14" s="116">
        <v>7113</v>
      </c>
      <c r="BF14" s="116">
        <v>8069</v>
      </c>
      <c r="BG14" s="116">
        <v>8313</v>
      </c>
      <c r="BH14" s="116">
        <v>8386</v>
      </c>
      <c r="BI14" s="116">
        <v>8613</v>
      </c>
      <c r="BJ14" s="116">
        <v>8290</v>
      </c>
      <c r="BK14" s="116">
        <v>8403</v>
      </c>
      <c r="BL14" s="116">
        <v>8400</v>
      </c>
      <c r="BM14" s="116">
        <v>8474</v>
      </c>
      <c r="BN14" s="116">
        <v>8630</v>
      </c>
      <c r="BO14" s="116">
        <v>8861</v>
      </c>
      <c r="BP14" s="116">
        <v>8773</v>
      </c>
      <c r="BQ14" s="116">
        <v>8565</v>
      </c>
      <c r="BR14" s="116">
        <v>8554</v>
      </c>
      <c r="BS14" s="116">
        <v>8395</v>
      </c>
      <c r="BT14" s="116">
        <v>8764</v>
      </c>
      <c r="BU14" s="116">
        <v>9273</v>
      </c>
      <c r="BV14" s="116">
        <v>9773</v>
      </c>
      <c r="BW14" s="116">
        <v>10536</v>
      </c>
      <c r="BX14" s="116">
        <v>11143</v>
      </c>
      <c r="BY14" s="116">
        <v>11572</v>
      </c>
      <c r="BZ14" s="116">
        <v>11962</v>
      </c>
      <c r="CA14" s="116">
        <v>11795</v>
      </c>
      <c r="CB14" s="116">
        <v>11825</v>
      </c>
      <c r="CC14" s="116">
        <v>11989</v>
      </c>
      <c r="CD14" s="116">
        <v>12167</v>
      </c>
      <c r="CE14" s="116">
        <v>12938</v>
      </c>
      <c r="CF14" s="116">
        <v>12643</v>
      </c>
      <c r="CG14" s="116">
        <v>12682</v>
      </c>
      <c r="CH14" s="116">
        <v>12522</v>
      </c>
      <c r="CI14" s="116">
        <v>12300</v>
      </c>
      <c r="CJ14" s="116">
        <v>12878</v>
      </c>
      <c r="CK14" s="116">
        <v>12984</v>
      </c>
      <c r="CL14" s="116">
        <v>13175</v>
      </c>
      <c r="CM14" s="116">
        <v>12903</v>
      </c>
      <c r="CN14" s="116">
        <v>12920</v>
      </c>
      <c r="CO14" s="116">
        <v>12893</v>
      </c>
      <c r="CP14" s="116">
        <v>12913</v>
      </c>
      <c r="CQ14" s="116">
        <v>12939</v>
      </c>
      <c r="CR14" s="116">
        <v>12721</v>
      </c>
      <c r="CS14" s="116">
        <v>12477</v>
      </c>
      <c r="CT14" s="116">
        <v>12433</v>
      </c>
      <c r="CU14" s="116">
        <v>12380</v>
      </c>
      <c r="CV14" s="116">
        <v>10872</v>
      </c>
      <c r="CW14" s="116">
        <v>10585</v>
      </c>
      <c r="CX14" s="116">
        <v>11298</v>
      </c>
      <c r="CY14" s="116">
        <v>12400</v>
      </c>
      <c r="CZ14" s="116">
        <v>14865</v>
      </c>
      <c r="DA14" s="116">
        <v>15934</v>
      </c>
      <c r="DB14" s="116">
        <v>15097</v>
      </c>
      <c r="DC14" s="116">
        <v>14101</v>
      </c>
      <c r="DD14" s="116">
        <v>12714</v>
      </c>
      <c r="DE14" s="116">
        <v>11700</v>
      </c>
      <c r="DF14" s="116">
        <v>11164</v>
      </c>
      <c r="DG14" s="116">
        <v>10400</v>
      </c>
    </row>
    <row r="15" spans="1:111">
      <c r="A15" s="36"/>
      <c r="B15" s="114"/>
      <c r="C15" s="114"/>
      <c r="D15" s="114"/>
      <c r="E15" s="114"/>
      <c r="F15" s="114"/>
      <c r="G15" s="114"/>
      <c r="H15" s="114"/>
      <c r="I15" s="114"/>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row>
    <row r="16" spans="1:111">
      <c r="A16" s="36"/>
      <c r="B16" s="114"/>
      <c r="C16" s="114"/>
      <c r="D16" s="114"/>
      <c r="E16" s="114"/>
      <c r="F16" s="114"/>
      <c r="G16" s="114"/>
      <c r="H16" s="114"/>
      <c r="I16" s="114"/>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114"/>
      <c r="AI16" s="114"/>
      <c r="AJ16" s="114"/>
      <c r="AK16" s="114"/>
      <c r="AL16" s="114"/>
      <c r="AM16" s="114"/>
      <c r="AN16" s="114"/>
      <c r="AO16" s="114"/>
      <c r="AP16" s="114"/>
      <c r="AQ16" s="114"/>
      <c r="AR16" s="114"/>
      <c r="AS16" s="114"/>
      <c r="AT16" s="114"/>
      <c r="AU16" s="114"/>
      <c r="AV16" s="114"/>
      <c r="AW16" s="114"/>
      <c r="AX16" s="114"/>
      <c r="AY16" s="114"/>
      <c r="AZ16" s="114"/>
      <c r="BA16" s="114"/>
      <c r="BB16" s="114"/>
      <c r="BC16" s="114"/>
      <c r="BD16" s="114"/>
      <c r="BE16" s="114"/>
      <c r="BF16" s="114"/>
      <c r="BG16" s="114"/>
      <c r="BH16" s="114"/>
      <c r="BI16" s="114"/>
      <c r="BJ16" s="114"/>
      <c r="BK16" s="114"/>
      <c r="BL16" s="114"/>
      <c r="BM16" s="114"/>
      <c r="BN16" s="114"/>
      <c r="BO16" s="114"/>
      <c r="BP16" s="114"/>
      <c r="BQ16" s="114"/>
      <c r="BR16" s="114"/>
      <c r="BS16" s="114"/>
      <c r="BT16" s="114"/>
      <c r="BU16" s="114"/>
      <c r="BV16" s="114"/>
      <c r="BW16" s="114"/>
      <c r="BX16" s="114"/>
      <c r="BY16" s="114"/>
      <c r="BZ16" s="114"/>
      <c r="CA16" s="114"/>
      <c r="CB16" s="114"/>
      <c r="CC16" s="114"/>
      <c r="CD16" s="114"/>
      <c r="CE16" s="114"/>
      <c r="CF16" s="114"/>
      <c r="CG16" s="114"/>
      <c r="CH16" s="114"/>
      <c r="CI16" s="114"/>
      <c r="CJ16" s="114"/>
      <c r="CK16" s="114"/>
      <c r="CL16" s="114"/>
      <c r="CM16" s="114"/>
      <c r="CN16" s="114"/>
      <c r="CO16" s="114"/>
      <c r="CP16" s="114"/>
      <c r="CQ16" s="114"/>
      <c r="CR16" s="114"/>
      <c r="CS16" s="114"/>
      <c r="CT16" s="114"/>
      <c r="CU16" s="114"/>
      <c r="CV16" s="114"/>
      <c r="CW16" s="114"/>
      <c r="CX16" s="114"/>
      <c r="CY16" s="114"/>
      <c r="CZ16" s="114"/>
      <c r="DA16" s="114"/>
      <c r="DB16" s="114"/>
      <c r="DC16" s="114"/>
      <c r="DD16" s="114"/>
      <c r="DE16" s="114"/>
      <c r="DF16" s="114"/>
      <c r="DG16" s="114"/>
    </row>
    <row r="17" spans="1:111">
      <c r="A17" s="36"/>
      <c r="B17" s="114"/>
      <c r="C17" s="114"/>
      <c r="D17" s="114"/>
      <c r="E17" s="114"/>
      <c r="F17" s="114"/>
      <c r="G17" s="114"/>
      <c r="H17" s="114"/>
      <c r="I17" s="114"/>
      <c r="J17" s="114"/>
      <c r="K17" s="114"/>
      <c r="L17" s="114"/>
      <c r="M17" s="114"/>
      <c r="N17" s="114"/>
      <c r="O17" s="114"/>
      <c r="P17" s="114"/>
      <c r="Q17" s="114"/>
      <c r="R17" s="114"/>
      <c r="S17" s="114"/>
      <c r="T17" s="114"/>
      <c r="U17" s="114"/>
      <c r="V17" s="114"/>
      <c r="W17" s="114"/>
      <c r="X17" s="114"/>
      <c r="Y17" s="114"/>
      <c r="Z17" s="114"/>
      <c r="AA17" s="114"/>
      <c r="AB17" s="114"/>
      <c r="AC17" s="114"/>
      <c r="AD17" s="114"/>
      <c r="AE17" s="114"/>
      <c r="AF17" s="114"/>
      <c r="AG17" s="114"/>
      <c r="AH17" s="114"/>
      <c r="AI17" s="114"/>
      <c r="AJ17" s="114"/>
      <c r="AK17" s="114"/>
      <c r="AL17" s="114"/>
      <c r="AM17" s="114"/>
      <c r="AN17" s="114"/>
      <c r="AO17" s="114"/>
      <c r="AP17" s="114"/>
      <c r="AQ17" s="114"/>
      <c r="AR17" s="114"/>
      <c r="AS17" s="114"/>
      <c r="AT17" s="114"/>
      <c r="AU17" s="114"/>
      <c r="AV17" s="114"/>
      <c r="AW17" s="114"/>
      <c r="AX17" s="114"/>
      <c r="AY17" s="114"/>
      <c r="AZ17" s="114"/>
      <c r="BA17" s="114"/>
      <c r="BB17" s="114"/>
      <c r="BC17" s="114"/>
      <c r="BD17" s="114"/>
      <c r="BE17" s="114"/>
      <c r="BF17" s="114"/>
      <c r="BG17" s="114"/>
      <c r="BH17" s="114"/>
      <c r="BI17" s="114"/>
      <c r="BJ17" s="114"/>
      <c r="BK17" s="114"/>
      <c r="BL17" s="114"/>
      <c r="BM17" s="114"/>
      <c r="BN17" s="114"/>
      <c r="BO17" s="114"/>
      <c r="BP17" s="114"/>
      <c r="BQ17" s="114"/>
      <c r="BR17" s="114"/>
      <c r="BS17" s="114"/>
      <c r="BT17" s="114"/>
      <c r="BU17" s="114"/>
      <c r="BV17" s="114"/>
      <c r="BW17" s="114"/>
      <c r="BX17" s="114"/>
      <c r="BY17" s="114"/>
      <c r="BZ17" s="114"/>
      <c r="CA17" s="114"/>
      <c r="CB17" s="114"/>
      <c r="CC17" s="114"/>
      <c r="CD17" s="114"/>
      <c r="CE17" s="114"/>
      <c r="CF17" s="114"/>
      <c r="CG17" s="114"/>
      <c r="CH17" s="114"/>
      <c r="CI17" s="114"/>
      <c r="CJ17" s="114"/>
      <c r="CK17" s="114"/>
      <c r="CL17" s="114"/>
      <c r="CM17" s="114"/>
      <c r="CN17" s="114"/>
      <c r="CO17" s="114"/>
      <c r="CP17" s="114"/>
      <c r="CQ17" s="114"/>
      <c r="CR17" s="114"/>
      <c r="CS17" s="114"/>
      <c r="CT17" s="114"/>
      <c r="CU17" s="114"/>
      <c r="CV17" s="114"/>
      <c r="CW17" s="114"/>
      <c r="CX17" s="114"/>
      <c r="CY17" s="114"/>
      <c r="CZ17" s="114"/>
      <c r="DA17" s="114"/>
      <c r="DB17" s="114"/>
      <c r="DC17" s="114"/>
      <c r="DD17" s="114"/>
      <c r="DE17" s="114"/>
      <c r="DF17" s="114"/>
      <c r="DG17" s="114"/>
    </row>
    <row r="18" spans="1:111">
      <c r="A18" s="36"/>
      <c r="B18" s="114"/>
      <c r="C18" s="114"/>
      <c r="D18" s="114"/>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4"/>
      <c r="BA18" s="114"/>
      <c r="BB18" s="114"/>
      <c r="BC18" s="114"/>
      <c r="BD18" s="114"/>
      <c r="BE18" s="114"/>
      <c r="BF18" s="114"/>
      <c r="BG18" s="114"/>
      <c r="BH18" s="114"/>
      <c r="BI18" s="114"/>
      <c r="BJ18" s="114"/>
      <c r="BK18" s="114"/>
      <c r="BL18" s="114"/>
      <c r="BM18" s="114"/>
      <c r="BN18" s="114"/>
      <c r="BO18" s="114"/>
      <c r="BP18" s="114"/>
      <c r="BQ18" s="114"/>
      <c r="BR18" s="114"/>
      <c r="BS18" s="114"/>
      <c r="BT18" s="114"/>
      <c r="BU18" s="114"/>
      <c r="BV18" s="114"/>
      <c r="BW18" s="114"/>
      <c r="BX18" s="114"/>
      <c r="BY18" s="114"/>
      <c r="BZ18" s="114"/>
      <c r="CA18" s="114"/>
      <c r="CB18" s="114"/>
      <c r="CC18" s="114"/>
      <c r="CD18" s="114"/>
      <c r="CE18" s="114"/>
      <c r="CF18" s="114"/>
      <c r="CG18" s="114"/>
      <c r="CH18" s="114"/>
      <c r="CI18" s="114"/>
      <c r="CJ18" s="114"/>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row>
    <row r="19" spans="1:111">
      <c r="A19" s="36"/>
      <c r="B19" s="114"/>
      <c r="C19" s="114"/>
      <c r="D19" s="114"/>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4"/>
      <c r="BA19" s="114"/>
      <c r="BB19" s="114"/>
      <c r="BC19" s="114"/>
      <c r="BD19" s="114"/>
      <c r="BE19" s="114"/>
      <c r="BF19" s="114"/>
      <c r="BG19" s="114"/>
      <c r="BH19" s="114"/>
      <c r="BI19" s="114"/>
      <c r="BJ19" s="114"/>
      <c r="BK19" s="114"/>
      <c r="BL19" s="114"/>
      <c r="BM19" s="114"/>
      <c r="BN19" s="114"/>
      <c r="BO19" s="114"/>
      <c r="BP19" s="114"/>
      <c r="BQ19" s="114"/>
      <c r="BR19" s="114"/>
      <c r="BS19" s="114"/>
      <c r="BT19" s="114"/>
      <c r="BU19" s="114"/>
      <c r="BV19" s="114"/>
      <c r="BW19" s="114"/>
      <c r="BX19" s="114"/>
      <c r="BY19" s="114"/>
      <c r="BZ19" s="114"/>
      <c r="CA19" s="114"/>
      <c r="CB19" s="114"/>
      <c r="CC19" s="114"/>
      <c r="CD19" s="114"/>
      <c r="CE19" s="114"/>
      <c r="CF19" s="114"/>
      <c r="CG19" s="114"/>
      <c r="CH19" s="114"/>
      <c r="CI19" s="114"/>
      <c r="CJ19" s="114"/>
      <c r="CK19" s="114"/>
      <c r="CL19" s="114"/>
      <c r="CM19" s="114"/>
      <c r="CN19" s="114"/>
      <c r="CO19" s="114"/>
      <c r="CP19" s="114"/>
      <c r="CQ19" s="114"/>
      <c r="CR19" s="114"/>
      <c r="CS19" s="114"/>
      <c r="CT19" s="114"/>
      <c r="CU19" s="114"/>
      <c r="CV19" s="114"/>
      <c r="CW19" s="114"/>
      <c r="CX19" s="114"/>
      <c r="CY19" s="114"/>
      <c r="CZ19" s="114"/>
      <c r="DA19" s="114"/>
      <c r="DB19" s="114"/>
      <c r="DC19" s="114"/>
      <c r="DD19" s="114"/>
      <c r="DE19" s="114"/>
      <c r="DF19" s="114"/>
      <c r="DG19" s="114"/>
    </row>
    <row r="20" spans="1:111">
      <c r="A20" s="36"/>
      <c r="B20" s="114"/>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114"/>
      <c r="AI20" s="114"/>
      <c r="AJ20" s="114"/>
      <c r="AK20" s="114"/>
      <c r="AL20" s="114"/>
      <c r="AM20" s="114"/>
      <c r="AN20" s="114"/>
      <c r="AO20" s="114"/>
      <c r="AP20" s="114"/>
      <c r="AQ20" s="114"/>
      <c r="AR20" s="114"/>
      <c r="AS20" s="114"/>
      <c r="AT20" s="114"/>
      <c r="AU20" s="114"/>
      <c r="AV20" s="114"/>
      <c r="AW20" s="114"/>
      <c r="AX20" s="114"/>
      <c r="AY20" s="114"/>
      <c r="AZ20" s="114"/>
      <c r="BA20" s="114"/>
      <c r="BB20" s="114"/>
      <c r="BC20" s="114"/>
      <c r="BD20" s="114"/>
      <c r="BE20" s="114"/>
      <c r="BF20" s="114"/>
      <c r="BG20" s="114"/>
      <c r="BH20" s="114"/>
      <c r="BI20" s="114"/>
      <c r="BJ20" s="114"/>
      <c r="BK20" s="114"/>
      <c r="BL20" s="114"/>
      <c r="BM20" s="114"/>
      <c r="BN20" s="114"/>
      <c r="BO20" s="114"/>
      <c r="BP20" s="114"/>
      <c r="BQ20" s="114"/>
      <c r="BR20" s="114"/>
      <c r="BS20" s="114"/>
      <c r="BT20" s="114"/>
      <c r="BU20" s="114"/>
      <c r="BV20" s="114"/>
      <c r="BW20" s="114"/>
      <c r="BX20" s="114"/>
      <c r="BY20" s="114"/>
      <c r="BZ20" s="114"/>
      <c r="CA20" s="114"/>
      <c r="CB20" s="114"/>
      <c r="CC20" s="114"/>
      <c r="CD20" s="114"/>
      <c r="CE20" s="114"/>
      <c r="CF20" s="114"/>
      <c r="CG20" s="114"/>
      <c r="CH20" s="114"/>
      <c r="CI20" s="114"/>
      <c r="CJ20" s="114"/>
      <c r="CK20" s="114"/>
      <c r="CL20" s="114"/>
      <c r="CM20" s="114"/>
      <c r="CN20" s="114"/>
      <c r="CO20" s="114"/>
      <c r="CP20" s="114"/>
      <c r="CQ20" s="114"/>
      <c r="CR20" s="114"/>
      <c r="CS20" s="114"/>
      <c r="CT20" s="114"/>
      <c r="CU20" s="114"/>
      <c r="CV20" s="114"/>
      <c r="CW20" s="114"/>
      <c r="CX20" s="114"/>
      <c r="CY20" s="114"/>
      <c r="CZ20" s="114"/>
      <c r="DA20" s="114"/>
      <c r="DB20" s="114"/>
      <c r="DC20" s="114"/>
      <c r="DD20" s="114"/>
      <c r="DE20" s="114"/>
      <c r="DF20" s="114"/>
      <c r="DG20" s="114"/>
    </row>
    <row r="21" spans="1:111">
      <c r="A21" s="36"/>
      <c r="B21" s="114"/>
      <c r="C21" s="114"/>
      <c r="D21" s="114"/>
      <c r="E21" s="114"/>
      <c r="F21" s="114"/>
      <c r="G21" s="114"/>
      <c r="H21" s="114"/>
      <c r="I21" s="114"/>
      <c r="J21" s="114"/>
      <c r="K21" s="114"/>
      <c r="L21" s="114"/>
      <c r="M21" s="114"/>
      <c r="N21" s="114"/>
      <c r="O21" s="114"/>
      <c r="P21" s="114"/>
      <c r="Q21" s="114"/>
      <c r="R21" s="114"/>
      <c r="S21" s="114"/>
      <c r="T21" s="114"/>
      <c r="U21" s="114"/>
      <c r="V21" s="114"/>
      <c r="W21" s="114"/>
      <c r="X21" s="114"/>
      <c r="Y21" s="114"/>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4"/>
      <c r="BA21" s="114"/>
      <c r="BB21" s="114"/>
      <c r="BC21" s="114"/>
      <c r="BD21" s="114"/>
      <c r="BE21" s="114"/>
      <c r="BF21" s="114"/>
      <c r="BG21" s="114"/>
      <c r="BH21" s="114"/>
      <c r="BI21" s="114"/>
      <c r="BJ21" s="114"/>
      <c r="BK21" s="114"/>
      <c r="BL21" s="114"/>
      <c r="BM21" s="114"/>
      <c r="BN21" s="114"/>
      <c r="BO21" s="114"/>
      <c r="BP21" s="114"/>
      <c r="BQ21" s="114"/>
      <c r="BR21" s="114"/>
      <c r="BS21" s="114"/>
      <c r="BT21" s="114"/>
      <c r="BU21" s="114"/>
      <c r="BV21" s="114"/>
      <c r="BW21" s="114"/>
      <c r="BX21" s="114"/>
      <c r="BY21" s="114"/>
      <c r="BZ21" s="114"/>
      <c r="CA21" s="114"/>
      <c r="CB21" s="114"/>
      <c r="CC21" s="114"/>
      <c r="CD21" s="114"/>
      <c r="CE21" s="114"/>
      <c r="CF21" s="114"/>
      <c r="CG21" s="114"/>
      <c r="CH21" s="114"/>
      <c r="CI21" s="114"/>
      <c r="CJ21" s="114"/>
      <c r="CK21" s="114"/>
      <c r="CL21" s="114"/>
      <c r="CM21" s="114"/>
      <c r="CN21" s="114"/>
      <c r="CO21" s="114"/>
      <c r="CP21" s="114"/>
      <c r="CQ21" s="114"/>
      <c r="CR21" s="114"/>
      <c r="CS21" s="114"/>
      <c r="CT21" s="114"/>
      <c r="CU21" s="114"/>
      <c r="CV21" s="114"/>
      <c r="CW21" s="114"/>
      <c r="CX21" s="114"/>
      <c r="CY21" s="114"/>
      <c r="CZ21" s="114"/>
      <c r="DA21" s="114"/>
      <c r="DB21" s="114"/>
      <c r="DC21" s="114"/>
      <c r="DD21" s="114"/>
      <c r="DE21" s="114"/>
      <c r="DF21" s="114"/>
      <c r="DG21" s="114"/>
    </row>
    <row r="22" spans="1:111">
      <c r="A22" s="36"/>
      <c r="B22" s="114"/>
      <c r="C22" s="114"/>
      <c r="D22" s="114"/>
      <c r="E22" s="114"/>
      <c r="F22" s="114"/>
      <c r="G22" s="114"/>
      <c r="H22" s="114"/>
      <c r="I22" s="114"/>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c r="AG22" s="114"/>
      <c r="AH22" s="114"/>
      <c r="AI22" s="114"/>
      <c r="AJ22" s="114"/>
      <c r="AK22" s="114"/>
      <c r="AL22" s="114"/>
      <c r="AM22" s="114"/>
      <c r="AN22" s="114"/>
      <c r="AO22" s="114"/>
      <c r="AP22" s="114"/>
      <c r="AQ22" s="114"/>
      <c r="AR22" s="114"/>
      <c r="AS22" s="114"/>
      <c r="AT22" s="114"/>
      <c r="AU22" s="114"/>
      <c r="AV22" s="114"/>
      <c r="AW22" s="114"/>
      <c r="AX22" s="114"/>
      <c r="AY22" s="114"/>
      <c r="AZ22" s="114"/>
      <c r="BA22" s="114"/>
      <c r="BB22" s="114"/>
      <c r="BC22" s="114"/>
      <c r="BD22" s="114"/>
      <c r="BE22" s="114"/>
      <c r="BF22" s="114"/>
      <c r="BG22" s="114"/>
      <c r="BH22" s="114"/>
      <c r="BI22" s="114"/>
      <c r="BJ22" s="114"/>
      <c r="BK22" s="114"/>
      <c r="BL22" s="114"/>
      <c r="BM22" s="114"/>
      <c r="BN22" s="114"/>
      <c r="BO22" s="114"/>
      <c r="BP22" s="114"/>
      <c r="BQ22" s="114"/>
      <c r="BR22" s="114"/>
      <c r="BS22" s="114"/>
      <c r="BT22" s="114"/>
      <c r="BU22" s="114"/>
      <c r="BV22" s="114"/>
      <c r="BW22" s="114"/>
      <c r="BX22" s="114"/>
      <c r="BY22" s="114"/>
      <c r="BZ22" s="114"/>
      <c r="CA22" s="114"/>
      <c r="CB22" s="114"/>
      <c r="CC22" s="114"/>
      <c r="CD22" s="114"/>
      <c r="CE22" s="114"/>
      <c r="CF22" s="114"/>
      <c r="CG22" s="114"/>
      <c r="CH22" s="114"/>
      <c r="CI22" s="114"/>
      <c r="CJ22" s="114"/>
      <c r="CK22" s="114"/>
      <c r="CL22" s="114"/>
      <c r="CM22" s="114"/>
      <c r="CN22" s="114"/>
      <c r="CO22" s="114"/>
      <c r="CP22" s="114"/>
      <c r="CQ22" s="114"/>
      <c r="CR22" s="114"/>
      <c r="CS22" s="114"/>
      <c r="CT22" s="114"/>
      <c r="CU22" s="114"/>
      <c r="CV22" s="114"/>
      <c r="CW22" s="114"/>
      <c r="CX22" s="114"/>
      <c r="CY22" s="114"/>
      <c r="CZ22" s="114"/>
      <c r="DA22" s="114"/>
      <c r="DB22" s="114"/>
      <c r="DC22" s="114"/>
      <c r="DD22" s="114"/>
      <c r="DE22" s="114"/>
      <c r="DF22" s="114"/>
      <c r="DG22" s="114"/>
    </row>
    <row r="23" spans="1:111">
      <c r="A23" s="36"/>
      <c r="B23" s="114"/>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114"/>
      <c r="AN23" s="114"/>
      <c r="AO23" s="114"/>
      <c r="AP23" s="114"/>
      <c r="AQ23" s="114"/>
      <c r="AR23" s="114"/>
      <c r="AS23" s="114"/>
      <c r="AT23" s="114"/>
      <c r="AU23" s="114"/>
      <c r="AV23" s="114"/>
      <c r="AW23" s="114"/>
      <c r="AX23" s="114"/>
      <c r="AY23" s="114"/>
      <c r="AZ23" s="114"/>
      <c r="BA23" s="114"/>
      <c r="BB23" s="114"/>
      <c r="BC23" s="114"/>
      <c r="BD23" s="114"/>
      <c r="BE23" s="114"/>
      <c r="BF23" s="114"/>
      <c r="BG23" s="114"/>
      <c r="BH23" s="114"/>
      <c r="BI23" s="114"/>
      <c r="BJ23" s="114"/>
      <c r="BK23" s="114"/>
      <c r="BL23" s="114"/>
      <c r="BM23" s="114"/>
      <c r="BN23" s="114"/>
      <c r="BO23" s="114"/>
      <c r="BP23" s="114"/>
      <c r="BQ23" s="114"/>
      <c r="BR23" s="114"/>
      <c r="BS23" s="114"/>
      <c r="BT23" s="114"/>
      <c r="BU23" s="114"/>
      <c r="BV23" s="114"/>
      <c r="BW23" s="114"/>
      <c r="BX23" s="114"/>
      <c r="BY23" s="114"/>
      <c r="BZ23" s="114"/>
      <c r="CA23" s="114"/>
      <c r="CB23" s="114"/>
      <c r="CC23" s="114"/>
      <c r="CD23" s="114"/>
      <c r="CE23" s="114"/>
      <c r="CF23" s="114"/>
      <c r="CG23" s="114"/>
      <c r="CH23" s="114"/>
      <c r="CI23" s="114"/>
      <c r="CJ23" s="114"/>
      <c r="CK23" s="114"/>
      <c r="CL23" s="114"/>
      <c r="CM23" s="114"/>
      <c r="CN23" s="114"/>
      <c r="CO23" s="114"/>
      <c r="CP23" s="114"/>
      <c r="CQ23" s="114"/>
      <c r="CR23" s="114"/>
      <c r="CS23" s="114"/>
      <c r="CT23" s="114"/>
      <c r="CU23" s="114"/>
      <c r="CV23" s="114"/>
      <c r="CW23" s="114"/>
      <c r="CX23" s="114"/>
      <c r="CY23" s="114"/>
      <c r="CZ23" s="114"/>
      <c r="DA23" s="114"/>
      <c r="DB23" s="114"/>
      <c r="DC23" s="114"/>
      <c r="DD23" s="114"/>
      <c r="DE23" s="114"/>
      <c r="DF23" s="114"/>
      <c r="DG23" s="114"/>
    </row>
    <row r="24" spans="1:111">
      <c r="A24" s="36"/>
      <c r="B24" s="114"/>
      <c r="C24" s="114"/>
      <c r="D24" s="114"/>
      <c r="E24" s="114"/>
      <c r="F24" s="114"/>
      <c r="G24" s="114"/>
      <c r="H24" s="114"/>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4"/>
      <c r="AN24" s="114"/>
      <c r="AO24" s="114"/>
      <c r="AP24" s="114"/>
      <c r="AQ24" s="114"/>
      <c r="AR24" s="114"/>
      <c r="AS24" s="114"/>
      <c r="AT24" s="114"/>
      <c r="AU24" s="114"/>
      <c r="AV24" s="114"/>
      <c r="AW24" s="114"/>
      <c r="AX24" s="114"/>
      <c r="AY24" s="114"/>
      <c r="AZ24" s="114"/>
      <c r="BA24" s="114"/>
      <c r="BB24" s="114"/>
      <c r="BC24" s="114"/>
      <c r="BD24" s="114"/>
      <c r="BE24" s="114"/>
      <c r="BF24" s="114"/>
      <c r="BG24" s="114"/>
      <c r="BH24" s="114"/>
      <c r="BI24" s="114"/>
      <c r="BJ24" s="114"/>
      <c r="BK24" s="114"/>
      <c r="BL24" s="114"/>
      <c r="BM24" s="114"/>
      <c r="BN24" s="114"/>
      <c r="BO24" s="114"/>
      <c r="BP24" s="114"/>
      <c r="BQ24" s="114"/>
      <c r="BR24" s="114"/>
      <c r="BS24" s="114"/>
      <c r="BT24" s="114"/>
      <c r="BU24" s="114"/>
      <c r="BV24" s="114"/>
      <c r="BW24" s="114"/>
      <c r="BX24" s="114"/>
      <c r="BY24" s="114"/>
      <c r="BZ24" s="114"/>
      <c r="CA24" s="114"/>
      <c r="CB24" s="114"/>
      <c r="CC24" s="114"/>
      <c r="CD24" s="114"/>
      <c r="CE24" s="114"/>
      <c r="CF24" s="114"/>
      <c r="CG24" s="114"/>
      <c r="CH24" s="114"/>
      <c r="CI24" s="114"/>
      <c r="CJ24" s="114"/>
      <c r="CK24" s="114"/>
      <c r="CL24" s="114"/>
      <c r="CM24" s="114"/>
      <c r="CN24" s="114"/>
      <c r="CO24" s="114"/>
      <c r="CP24" s="114"/>
      <c r="CQ24" s="114"/>
      <c r="CR24" s="114"/>
      <c r="CS24" s="114"/>
      <c r="CT24" s="114"/>
      <c r="CU24" s="114"/>
      <c r="CV24" s="114"/>
      <c r="CW24" s="114"/>
      <c r="CX24" s="114"/>
      <c r="CY24" s="114"/>
      <c r="CZ24" s="114"/>
      <c r="DA24" s="114"/>
      <c r="DB24" s="114"/>
      <c r="DC24" s="114"/>
      <c r="DD24" s="114"/>
      <c r="DE24" s="114"/>
      <c r="DF24" s="114"/>
      <c r="DG24" s="114"/>
    </row>
    <row r="25" spans="1:111">
      <c r="A25" s="36"/>
      <c r="B25" s="114"/>
      <c r="C25" s="114"/>
      <c r="D25" s="114"/>
      <c r="E25" s="114"/>
      <c r="F25" s="114"/>
      <c r="G25" s="114"/>
      <c r="H25" s="114"/>
      <c r="I25" s="114"/>
      <c r="J25" s="114"/>
      <c r="K25" s="114"/>
      <c r="L25" s="114"/>
      <c r="M25" s="114"/>
      <c r="N25" s="114"/>
      <c r="O25" s="114"/>
      <c r="P25" s="114"/>
      <c r="Q25" s="114"/>
      <c r="R25" s="114"/>
      <c r="S25" s="114"/>
      <c r="T25" s="114"/>
      <c r="U25" s="114"/>
      <c r="V25" s="114"/>
      <c r="W25" s="114"/>
      <c r="X25" s="114"/>
      <c r="Y25" s="114"/>
      <c r="Z25" s="114"/>
      <c r="AA25" s="114"/>
      <c r="AB25" s="114"/>
      <c r="AC25" s="114"/>
      <c r="AD25" s="114"/>
      <c r="AE25" s="114"/>
      <c r="AF25" s="114"/>
      <c r="AG25" s="114"/>
      <c r="AH25" s="114"/>
      <c r="AI25" s="114"/>
      <c r="AJ25" s="114"/>
      <c r="AK25" s="114"/>
      <c r="AL25" s="114"/>
      <c r="AM25" s="114"/>
      <c r="AN25" s="114"/>
      <c r="AO25" s="114"/>
      <c r="AP25" s="114"/>
      <c r="AQ25" s="114"/>
      <c r="AR25" s="114"/>
      <c r="AS25" s="114"/>
      <c r="AT25" s="114"/>
      <c r="AU25" s="114"/>
      <c r="AV25" s="114"/>
      <c r="AW25" s="114"/>
      <c r="AX25" s="114"/>
      <c r="AY25" s="114"/>
      <c r="AZ25" s="114"/>
      <c r="BA25" s="114"/>
      <c r="BB25" s="114"/>
      <c r="BC25" s="114"/>
      <c r="BD25" s="114"/>
      <c r="BE25" s="114"/>
      <c r="BF25" s="114"/>
      <c r="BG25" s="114"/>
      <c r="BH25" s="114"/>
      <c r="BI25" s="114"/>
      <c r="BJ25" s="114"/>
      <c r="BK25" s="114"/>
      <c r="BL25" s="114"/>
      <c r="BM25" s="114"/>
      <c r="BN25" s="114"/>
      <c r="BO25" s="114"/>
      <c r="BP25" s="114"/>
      <c r="BQ25" s="114"/>
      <c r="BR25" s="114"/>
      <c r="BS25" s="114"/>
      <c r="BT25" s="114"/>
      <c r="BU25" s="114"/>
      <c r="BV25" s="114"/>
      <c r="BW25" s="114"/>
      <c r="BX25" s="114"/>
      <c r="BY25" s="114"/>
      <c r="BZ25" s="114"/>
      <c r="CA25" s="114"/>
      <c r="CB25" s="114"/>
      <c r="CC25" s="114"/>
      <c r="CD25" s="114"/>
      <c r="CE25" s="114"/>
      <c r="CF25" s="114"/>
      <c r="CG25" s="114"/>
      <c r="CH25" s="114"/>
      <c r="CI25" s="114"/>
      <c r="CJ25" s="114"/>
      <c r="CK25" s="114"/>
      <c r="CL25" s="114"/>
      <c r="CM25" s="114"/>
      <c r="CN25" s="114"/>
      <c r="CO25" s="114"/>
      <c r="CP25" s="114"/>
      <c r="CQ25" s="114"/>
      <c r="CR25" s="114"/>
      <c r="CS25" s="114"/>
      <c r="CT25" s="114"/>
      <c r="CU25" s="114"/>
      <c r="CV25" s="114"/>
      <c r="CW25" s="114"/>
      <c r="CX25" s="114"/>
      <c r="CY25" s="114"/>
      <c r="CZ25" s="114"/>
      <c r="DA25" s="114"/>
      <c r="DB25" s="114"/>
      <c r="DC25" s="114"/>
      <c r="DD25" s="114"/>
      <c r="DE25" s="114"/>
      <c r="DF25" s="114"/>
      <c r="DG25" s="114"/>
    </row>
    <row r="26" spans="1:111">
      <c r="A26" s="36"/>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c r="CZ26" s="114"/>
      <c r="DA26" s="114"/>
      <c r="DB26" s="114"/>
      <c r="DC26" s="114"/>
      <c r="DD26" s="114"/>
      <c r="DE26" s="114"/>
      <c r="DF26" s="114"/>
      <c r="DG26" s="114"/>
    </row>
    <row r="27" spans="1:111">
      <c r="A27" s="36"/>
      <c r="B27" s="114"/>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14"/>
      <c r="AN27" s="114"/>
      <c r="AO27" s="114"/>
      <c r="AP27" s="114"/>
      <c r="AQ27" s="114"/>
      <c r="AR27" s="114"/>
      <c r="AS27" s="114"/>
      <c r="AT27" s="114"/>
      <c r="AU27" s="114"/>
      <c r="AV27" s="114"/>
      <c r="AW27" s="114"/>
      <c r="AX27" s="114"/>
      <c r="AY27" s="114"/>
      <c r="AZ27" s="114"/>
      <c r="BA27" s="114"/>
      <c r="BB27" s="114"/>
      <c r="BC27" s="114"/>
      <c r="BD27" s="114"/>
      <c r="BE27" s="114"/>
      <c r="BF27" s="114"/>
      <c r="BG27" s="114"/>
      <c r="BH27" s="114"/>
      <c r="BI27" s="114"/>
      <c r="BJ27" s="114"/>
      <c r="BK27" s="114"/>
      <c r="BL27" s="114"/>
      <c r="BM27" s="114"/>
      <c r="BN27" s="114"/>
      <c r="BO27" s="114"/>
      <c r="BP27" s="114"/>
      <c r="BQ27" s="114"/>
      <c r="BR27" s="114"/>
      <c r="BS27" s="114"/>
      <c r="BT27" s="114"/>
      <c r="BU27" s="114"/>
      <c r="BV27" s="114"/>
      <c r="BW27" s="114"/>
      <c r="BX27" s="114"/>
      <c r="BY27" s="114"/>
      <c r="BZ27" s="114"/>
      <c r="CA27" s="114"/>
      <c r="CB27" s="114"/>
      <c r="CC27" s="114"/>
      <c r="CD27" s="114"/>
      <c r="CE27" s="114"/>
      <c r="CF27" s="114"/>
      <c r="CG27" s="114"/>
      <c r="CH27" s="114"/>
      <c r="CI27" s="114"/>
      <c r="CJ27" s="114"/>
      <c r="CK27" s="114"/>
      <c r="CL27" s="114"/>
      <c r="CM27" s="114"/>
      <c r="CN27" s="114"/>
      <c r="CO27" s="114"/>
      <c r="CP27" s="114"/>
      <c r="CQ27" s="114"/>
      <c r="CR27" s="114"/>
      <c r="CS27" s="114"/>
      <c r="CT27" s="114"/>
      <c r="CU27" s="114"/>
      <c r="CV27" s="114"/>
      <c r="CW27" s="114"/>
      <c r="CX27" s="114"/>
      <c r="CY27" s="114"/>
      <c r="CZ27" s="114"/>
      <c r="DA27" s="114"/>
      <c r="DB27" s="114"/>
      <c r="DC27" s="114"/>
      <c r="DD27" s="114"/>
      <c r="DE27" s="114"/>
      <c r="DF27" s="114"/>
      <c r="DG27" s="114"/>
    </row>
    <row r="28" spans="1:111">
      <c r="A28" s="36"/>
      <c r="B28" s="114"/>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c r="AJ28" s="114"/>
      <c r="AK28" s="114"/>
      <c r="AL28" s="114"/>
      <c r="AM28" s="114"/>
      <c r="AN28" s="114"/>
      <c r="AO28" s="114"/>
      <c r="AP28" s="114"/>
      <c r="AQ28" s="114"/>
      <c r="AR28" s="114"/>
      <c r="AS28" s="114"/>
      <c r="AT28" s="114"/>
      <c r="AU28" s="114"/>
      <c r="AV28" s="114"/>
      <c r="AW28" s="114"/>
      <c r="AX28" s="114"/>
      <c r="AY28" s="114"/>
      <c r="AZ28" s="114"/>
      <c r="BA28" s="114"/>
      <c r="BB28" s="114"/>
      <c r="BC28" s="114"/>
      <c r="BD28" s="114"/>
      <c r="BE28" s="114"/>
      <c r="BF28" s="114"/>
      <c r="BG28" s="114"/>
      <c r="BH28" s="114"/>
      <c r="BI28" s="114"/>
      <c r="BJ28" s="114"/>
      <c r="BK28" s="114"/>
      <c r="BL28" s="114"/>
      <c r="BM28" s="114"/>
      <c r="BN28" s="114"/>
      <c r="BO28" s="114"/>
      <c r="BP28" s="114"/>
      <c r="BQ28" s="114"/>
      <c r="BR28" s="114"/>
      <c r="BS28" s="114"/>
      <c r="BT28" s="114"/>
      <c r="BU28" s="114"/>
      <c r="BV28" s="114"/>
      <c r="BW28" s="114"/>
      <c r="BX28" s="114"/>
      <c r="BY28" s="114"/>
      <c r="BZ28" s="114"/>
      <c r="CA28" s="114"/>
      <c r="CB28" s="114"/>
      <c r="CC28" s="114"/>
      <c r="CD28" s="114"/>
      <c r="CE28" s="114"/>
      <c r="CF28" s="114"/>
      <c r="CG28" s="114"/>
      <c r="CH28" s="114"/>
      <c r="CI28" s="114"/>
      <c r="CJ28" s="114"/>
      <c r="CK28" s="114"/>
      <c r="CL28" s="114"/>
      <c r="CM28" s="114"/>
      <c r="CN28" s="114"/>
      <c r="CO28" s="114"/>
      <c r="CP28" s="114"/>
      <c r="CQ28" s="114"/>
      <c r="CR28" s="114"/>
      <c r="CS28" s="114"/>
      <c r="CT28" s="114"/>
      <c r="CU28" s="114"/>
      <c r="CV28" s="114"/>
      <c r="CW28" s="114"/>
      <c r="CX28" s="114"/>
      <c r="CY28" s="114"/>
      <c r="CZ28" s="114"/>
      <c r="DA28" s="114"/>
      <c r="DB28" s="114"/>
      <c r="DC28" s="114"/>
      <c r="DD28" s="114"/>
      <c r="DE28" s="114"/>
      <c r="DF28" s="114"/>
      <c r="DG28" s="114"/>
    </row>
  </sheetData>
  <mergeCells count="2">
    <mergeCell ref="A1:F1"/>
    <mergeCell ref="A2:C2"/>
  </mergeCells>
  <phoneticPr fontId="49" type="noConversion"/>
  <pageMargins left="0.7" right="0.7" top="0.75" bottom="0.75" header="0.3" footer="0.3"/>
  <pageSetup paperSize="9" scale="10"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C80D8-8449-4B97-AD87-E0FF33E3DE1E}">
  <sheetPr>
    <tabColor theme="8" tint="-0.249977111117893"/>
    <pageSetUpPr fitToPage="1"/>
  </sheetPr>
  <dimension ref="A1:P32"/>
  <sheetViews>
    <sheetView topLeftCell="A15" zoomScaleNormal="100" workbookViewId="0">
      <selection activeCell="A33" sqref="A33"/>
    </sheetView>
  </sheetViews>
  <sheetFormatPr defaultRowHeight="14.5"/>
  <cols>
    <col min="1" max="1" width="27.81640625" customWidth="1"/>
    <col min="2" max="2" width="14.81640625" customWidth="1"/>
    <col min="3" max="4" width="15.1796875" customWidth="1"/>
    <col min="5" max="5" width="22.81640625" customWidth="1"/>
    <col min="6" max="11" width="24.1796875" customWidth="1"/>
    <col min="12" max="16" width="25.1796875" customWidth="1"/>
  </cols>
  <sheetData>
    <row r="1" spans="1:16" ht="31.4" customHeight="1">
      <c r="A1" s="119" t="s">
        <v>354</v>
      </c>
      <c r="B1" s="123"/>
      <c r="C1" s="123"/>
      <c r="D1" s="123"/>
      <c r="E1" s="123"/>
      <c r="F1" s="123"/>
      <c r="G1" s="124"/>
      <c r="H1" s="104"/>
      <c r="I1" s="104"/>
      <c r="J1" s="104"/>
      <c r="K1" s="104"/>
      <c r="L1" s="104"/>
      <c r="M1" s="104"/>
      <c r="N1" s="104"/>
      <c r="O1" s="104"/>
      <c r="P1" s="104"/>
    </row>
    <row r="2" spans="1:16" ht="15.5">
      <c r="A2" s="120" t="s">
        <v>355</v>
      </c>
      <c r="B2" s="121"/>
      <c r="C2" s="122"/>
      <c r="D2" s="122"/>
      <c r="E2" s="100"/>
      <c r="F2" s="100"/>
      <c r="G2" s="100"/>
      <c r="H2" s="100"/>
      <c r="I2" s="100"/>
      <c r="J2" s="100"/>
      <c r="K2" s="100"/>
      <c r="L2" s="100"/>
      <c r="M2" s="100"/>
      <c r="N2" s="100"/>
      <c r="O2" s="100"/>
      <c r="P2" s="100"/>
    </row>
    <row r="3" spans="1:16" ht="15.5">
      <c r="A3" s="167" t="s">
        <v>356</v>
      </c>
      <c r="B3" s="102" t="s">
        <v>357</v>
      </c>
      <c r="C3" s="102" t="s">
        <v>358</v>
      </c>
      <c r="D3" s="101" t="s">
        <v>359</v>
      </c>
      <c r="E3" s="103" t="s">
        <v>360</v>
      </c>
      <c r="F3" s="102" t="s">
        <v>361</v>
      </c>
      <c r="G3" s="102" t="s">
        <v>362</v>
      </c>
      <c r="H3" s="103" t="s">
        <v>363</v>
      </c>
      <c r="I3" s="102" t="s">
        <v>364</v>
      </c>
      <c r="J3" s="102" t="s">
        <v>365</v>
      </c>
      <c r="K3" s="103" t="s">
        <v>366</v>
      </c>
      <c r="L3" s="102" t="s">
        <v>367</v>
      </c>
      <c r="M3" s="102" t="s">
        <v>368</v>
      </c>
      <c r="N3" s="103" t="s">
        <v>369</v>
      </c>
      <c r="O3" s="102" t="s">
        <v>370</v>
      </c>
      <c r="P3" s="102" t="s">
        <v>371</v>
      </c>
    </row>
    <row r="4" spans="1:16" ht="15.5">
      <c r="A4" s="100"/>
      <c r="B4" s="99" t="s">
        <v>372</v>
      </c>
      <c r="C4" s="98" t="s">
        <v>373</v>
      </c>
      <c r="D4" s="97" t="s">
        <v>136</v>
      </c>
      <c r="E4" s="98" t="s">
        <v>372</v>
      </c>
      <c r="F4" s="98" t="s">
        <v>372</v>
      </c>
      <c r="G4" s="97" t="s">
        <v>372</v>
      </c>
      <c r="H4" s="98" t="s">
        <v>373</v>
      </c>
      <c r="I4" s="98" t="s">
        <v>373</v>
      </c>
      <c r="J4" s="97" t="s">
        <v>373</v>
      </c>
      <c r="K4" s="98" t="s">
        <v>136</v>
      </c>
      <c r="L4" s="98" t="s">
        <v>136</v>
      </c>
      <c r="M4" s="97" t="s">
        <v>136</v>
      </c>
      <c r="N4" s="99" t="s">
        <v>372</v>
      </c>
      <c r="O4" s="98" t="s">
        <v>373</v>
      </c>
      <c r="P4" s="98" t="s">
        <v>136</v>
      </c>
    </row>
    <row r="5" spans="1:16" ht="15.5">
      <c r="A5" s="96" t="s">
        <v>374</v>
      </c>
      <c r="B5" s="92" t="s">
        <v>375</v>
      </c>
      <c r="C5" s="91" t="s">
        <v>375</v>
      </c>
      <c r="D5" s="90" t="s">
        <v>375</v>
      </c>
      <c r="E5" s="95" t="s">
        <v>376</v>
      </c>
      <c r="F5" s="94" t="s">
        <v>377</v>
      </c>
      <c r="G5" s="93" t="s">
        <v>378</v>
      </c>
      <c r="H5" s="95" t="s">
        <v>376</v>
      </c>
      <c r="I5" s="94" t="s">
        <v>377</v>
      </c>
      <c r="J5" s="93" t="s">
        <v>378</v>
      </c>
      <c r="K5" s="95" t="s">
        <v>376</v>
      </c>
      <c r="L5" s="94" t="s">
        <v>377</v>
      </c>
      <c r="M5" s="93" t="s">
        <v>378</v>
      </c>
      <c r="N5" s="92" t="s">
        <v>379</v>
      </c>
      <c r="O5" s="91" t="s">
        <v>379</v>
      </c>
      <c r="P5" s="91" t="s">
        <v>379</v>
      </c>
    </row>
    <row r="6" spans="1:16" ht="15.5">
      <c r="A6" s="83">
        <v>15</v>
      </c>
      <c r="B6" s="76">
        <v>384</v>
      </c>
      <c r="C6" s="76">
        <v>371</v>
      </c>
      <c r="D6" s="89">
        <v>755</v>
      </c>
      <c r="E6" s="86">
        <v>384</v>
      </c>
      <c r="F6" s="88" t="s">
        <v>380</v>
      </c>
      <c r="G6" s="87">
        <v>36</v>
      </c>
      <c r="H6" s="86">
        <v>371</v>
      </c>
      <c r="I6" s="85" t="s">
        <v>380</v>
      </c>
      <c r="J6" s="84">
        <v>36</v>
      </c>
      <c r="K6" s="86">
        <v>755</v>
      </c>
      <c r="L6" s="85" t="s">
        <v>380</v>
      </c>
      <c r="M6" s="84">
        <v>51</v>
      </c>
      <c r="N6" s="76">
        <v>100</v>
      </c>
      <c r="O6" s="76">
        <v>100</v>
      </c>
      <c r="P6" s="89">
        <v>100</v>
      </c>
    </row>
    <row r="7" spans="1:16" ht="15.5">
      <c r="A7" s="83">
        <v>16</v>
      </c>
      <c r="B7" s="76">
        <v>379</v>
      </c>
      <c r="C7" s="76">
        <v>362</v>
      </c>
      <c r="D7" s="76">
        <v>741</v>
      </c>
      <c r="E7" s="79">
        <v>346</v>
      </c>
      <c r="F7" s="81" t="s">
        <v>380</v>
      </c>
      <c r="G7" s="80">
        <v>11</v>
      </c>
      <c r="H7" s="79">
        <v>336</v>
      </c>
      <c r="I7" s="78" t="s">
        <v>380</v>
      </c>
      <c r="J7" s="77">
        <v>11</v>
      </c>
      <c r="K7" s="79">
        <v>683</v>
      </c>
      <c r="L7" s="78" t="s">
        <v>380</v>
      </c>
      <c r="M7" s="77">
        <v>17</v>
      </c>
      <c r="N7" s="76">
        <v>91</v>
      </c>
      <c r="O7" s="76">
        <v>93</v>
      </c>
      <c r="P7" s="76">
        <v>92</v>
      </c>
    </row>
    <row r="8" spans="1:16" ht="15.5">
      <c r="A8" s="83">
        <v>17</v>
      </c>
      <c r="B8" s="76">
        <v>370</v>
      </c>
      <c r="C8" s="76">
        <v>353</v>
      </c>
      <c r="D8" s="76">
        <v>724</v>
      </c>
      <c r="E8" s="79">
        <v>350</v>
      </c>
      <c r="F8" s="81" t="s">
        <v>380</v>
      </c>
      <c r="G8" s="80">
        <v>9</v>
      </c>
      <c r="H8" s="79">
        <v>328</v>
      </c>
      <c r="I8" s="78" t="s">
        <v>380</v>
      </c>
      <c r="J8" s="77">
        <v>10</v>
      </c>
      <c r="K8" s="79">
        <v>678</v>
      </c>
      <c r="L8" s="78" t="s">
        <v>380</v>
      </c>
      <c r="M8" s="77">
        <v>14</v>
      </c>
      <c r="N8" s="76">
        <v>95</v>
      </c>
      <c r="O8" s="76">
        <v>93</v>
      </c>
      <c r="P8" s="76">
        <v>94</v>
      </c>
    </row>
    <row r="9" spans="1:16" ht="15.5">
      <c r="A9" s="83">
        <v>18</v>
      </c>
      <c r="B9" s="76">
        <v>362</v>
      </c>
      <c r="C9" s="76">
        <v>346</v>
      </c>
      <c r="D9" s="76">
        <v>708</v>
      </c>
      <c r="E9" s="79">
        <v>321</v>
      </c>
      <c r="F9" s="81" t="s">
        <v>380</v>
      </c>
      <c r="G9" s="80">
        <v>21</v>
      </c>
      <c r="H9" s="79">
        <v>309</v>
      </c>
      <c r="I9" s="78" t="s">
        <v>380</v>
      </c>
      <c r="J9" s="77">
        <v>15</v>
      </c>
      <c r="K9" s="79">
        <v>630</v>
      </c>
      <c r="L9" s="78" t="s">
        <v>380</v>
      </c>
      <c r="M9" s="77">
        <v>33</v>
      </c>
      <c r="N9" s="76">
        <v>89</v>
      </c>
      <c r="O9" s="76">
        <v>89</v>
      </c>
      <c r="P9" s="76">
        <v>89</v>
      </c>
    </row>
    <row r="10" spans="1:16" ht="15.5">
      <c r="A10" s="83">
        <v>19</v>
      </c>
      <c r="B10" s="76">
        <v>360</v>
      </c>
      <c r="C10" s="76">
        <v>344</v>
      </c>
      <c r="D10" s="76">
        <v>704</v>
      </c>
      <c r="E10" s="79">
        <v>264</v>
      </c>
      <c r="F10" s="81" t="s">
        <v>380</v>
      </c>
      <c r="G10" s="80">
        <v>26</v>
      </c>
      <c r="H10" s="79">
        <v>233</v>
      </c>
      <c r="I10" s="78" t="s">
        <v>381</v>
      </c>
      <c r="J10" s="77">
        <v>24</v>
      </c>
      <c r="K10" s="79">
        <v>497</v>
      </c>
      <c r="L10" s="78" t="s">
        <v>380</v>
      </c>
      <c r="M10" s="77">
        <v>39</v>
      </c>
      <c r="N10" s="76">
        <v>73</v>
      </c>
      <c r="O10" s="76">
        <v>68</v>
      </c>
      <c r="P10" s="76">
        <v>71</v>
      </c>
    </row>
    <row r="11" spans="1:16" ht="15.5">
      <c r="A11" s="83">
        <v>20</v>
      </c>
      <c r="B11" s="76">
        <v>376</v>
      </c>
      <c r="C11" s="76">
        <v>361</v>
      </c>
      <c r="D11" s="76">
        <v>738</v>
      </c>
      <c r="E11" s="79">
        <v>217</v>
      </c>
      <c r="F11" s="81" t="s">
        <v>382</v>
      </c>
      <c r="G11" s="80">
        <v>50</v>
      </c>
      <c r="H11" s="79">
        <v>246</v>
      </c>
      <c r="I11" s="78" t="s">
        <v>381</v>
      </c>
      <c r="J11" s="77">
        <v>27</v>
      </c>
      <c r="K11" s="79">
        <v>463</v>
      </c>
      <c r="L11" s="78" t="s">
        <v>381</v>
      </c>
      <c r="M11" s="77">
        <v>59</v>
      </c>
      <c r="N11" s="76">
        <v>58</v>
      </c>
      <c r="O11" s="76">
        <v>68</v>
      </c>
      <c r="P11" s="76">
        <v>63</v>
      </c>
    </row>
    <row r="12" spans="1:16" ht="15.5">
      <c r="A12" s="83">
        <v>21</v>
      </c>
      <c r="B12" s="76">
        <v>390</v>
      </c>
      <c r="C12" s="76">
        <v>371</v>
      </c>
      <c r="D12" s="76">
        <v>761</v>
      </c>
      <c r="E12" s="79">
        <v>178</v>
      </c>
      <c r="F12" s="81" t="s">
        <v>382</v>
      </c>
      <c r="G12" s="80">
        <v>42</v>
      </c>
      <c r="H12" s="79">
        <v>206</v>
      </c>
      <c r="I12" s="78" t="s">
        <v>381</v>
      </c>
      <c r="J12" s="77">
        <v>31</v>
      </c>
      <c r="K12" s="79">
        <v>383</v>
      </c>
      <c r="L12" s="78" t="s">
        <v>381</v>
      </c>
      <c r="M12" s="77">
        <v>57</v>
      </c>
      <c r="N12" s="76">
        <v>46</v>
      </c>
      <c r="O12" s="76">
        <v>55</v>
      </c>
      <c r="P12" s="76">
        <v>50</v>
      </c>
    </row>
    <row r="13" spans="1:16" ht="15.5">
      <c r="A13" s="83">
        <v>22</v>
      </c>
      <c r="B13" s="76">
        <v>405</v>
      </c>
      <c r="C13" s="76">
        <v>387</v>
      </c>
      <c r="D13" s="76">
        <v>792</v>
      </c>
      <c r="E13" s="79">
        <v>208</v>
      </c>
      <c r="F13" s="81" t="s">
        <v>382</v>
      </c>
      <c r="G13" s="80">
        <v>56</v>
      </c>
      <c r="H13" s="79">
        <v>172</v>
      </c>
      <c r="I13" s="78" t="s">
        <v>381</v>
      </c>
      <c r="J13" s="77">
        <v>27</v>
      </c>
      <c r="K13" s="79">
        <v>380</v>
      </c>
      <c r="L13" s="78" t="s">
        <v>381</v>
      </c>
      <c r="M13" s="77">
        <v>62</v>
      </c>
      <c r="N13" s="76">
        <v>51</v>
      </c>
      <c r="O13" s="76">
        <v>44</v>
      </c>
      <c r="P13" s="76">
        <v>48</v>
      </c>
    </row>
    <row r="14" spans="1:16" ht="15.5">
      <c r="A14" s="83">
        <v>23</v>
      </c>
      <c r="B14" s="76">
        <v>413</v>
      </c>
      <c r="C14" s="76">
        <v>399</v>
      </c>
      <c r="D14" s="76">
        <v>811</v>
      </c>
      <c r="E14" s="79">
        <v>248</v>
      </c>
      <c r="F14" s="81" t="s">
        <v>381</v>
      </c>
      <c r="G14" s="80">
        <v>28</v>
      </c>
      <c r="H14" s="79">
        <v>174</v>
      </c>
      <c r="I14" s="78" t="s">
        <v>381</v>
      </c>
      <c r="J14" s="77">
        <v>25</v>
      </c>
      <c r="K14" s="79">
        <v>422</v>
      </c>
      <c r="L14" s="78" t="s">
        <v>380</v>
      </c>
      <c r="M14" s="77">
        <v>41</v>
      </c>
      <c r="N14" s="76">
        <v>60</v>
      </c>
      <c r="O14" s="76">
        <v>44</v>
      </c>
      <c r="P14" s="76">
        <v>52</v>
      </c>
    </row>
    <row r="15" spans="1:16" ht="15.5">
      <c r="A15" s="83">
        <v>24</v>
      </c>
      <c r="B15" s="76">
        <v>428</v>
      </c>
      <c r="C15" s="76">
        <v>414</v>
      </c>
      <c r="D15" s="76">
        <v>842</v>
      </c>
      <c r="E15" s="79">
        <v>238</v>
      </c>
      <c r="F15" s="81" t="s">
        <v>381</v>
      </c>
      <c r="G15" s="80">
        <v>28</v>
      </c>
      <c r="H15" s="79">
        <v>162</v>
      </c>
      <c r="I15" s="78" t="s">
        <v>381</v>
      </c>
      <c r="J15" s="77">
        <v>25</v>
      </c>
      <c r="K15" s="79">
        <v>400</v>
      </c>
      <c r="L15" s="78" t="s">
        <v>381</v>
      </c>
      <c r="M15" s="77">
        <v>39</v>
      </c>
      <c r="N15" s="76">
        <v>56</v>
      </c>
      <c r="O15" s="76">
        <v>39</v>
      </c>
      <c r="P15" s="76">
        <v>47</v>
      </c>
    </row>
    <row r="16" spans="1:16" ht="15.5">
      <c r="A16" s="83">
        <v>25</v>
      </c>
      <c r="B16" s="76">
        <v>420</v>
      </c>
      <c r="C16" s="76">
        <v>393</v>
      </c>
      <c r="D16" s="76">
        <v>812</v>
      </c>
      <c r="E16" s="79">
        <v>173</v>
      </c>
      <c r="F16" s="81" t="s">
        <v>381</v>
      </c>
      <c r="G16" s="80">
        <v>30</v>
      </c>
      <c r="H16" s="79">
        <v>113</v>
      </c>
      <c r="I16" s="78" t="s">
        <v>381</v>
      </c>
      <c r="J16" s="77">
        <v>21</v>
      </c>
      <c r="K16" s="79">
        <v>286</v>
      </c>
      <c r="L16" s="78" t="s">
        <v>381</v>
      </c>
      <c r="M16" s="77">
        <v>37</v>
      </c>
      <c r="N16" s="76">
        <v>41</v>
      </c>
      <c r="O16" s="76">
        <v>29</v>
      </c>
      <c r="P16" s="76">
        <v>35</v>
      </c>
    </row>
    <row r="17" spans="1:16" ht="15.5">
      <c r="A17" s="83">
        <v>26</v>
      </c>
      <c r="B17" s="76">
        <v>389</v>
      </c>
      <c r="C17" s="76">
        <v>406</v>
      </c>
      <c r="D17" s="76">
        <v>795</v>
      </c>
      <c r="E17" s="79">
        <v>133</v>
      </c>
      <c r="F17" s="81" t="s">
        <v>381</v>
      </c>
      <c r="G17" s="80">
        <v>25</v>
      </c>
      <c r="H17" s="79">
        <v>76</v>
      </c>
      <c r="I17" s="78" t="s">
        <v>382</v>
      </c>
      <c r="J17" s="77">
        <v>18</v>
      </c>
      <c r="K17" s="79">
        <v>209</v>
      </c>
      <c r="L17" s="78" t="s">
        <v>381</v>
      </c>
      <c r="M17" s="77">
        <v>31</v>
      </c>
      <c r="N17" s="76">
        <v>34</v>
      </c>
      <c r="O17" s="76">
        <v>19</v>
      </c>
      <c r="P17" s="76">
        <v>26</v>
      </c>
    </row>
    <row r="18" spans="1:16" ht="15.5">
      <c r="A18" s="83">
        <v>27</v>
      </c>
      <c r="B18" s="76">
        <v>475</v>
      </c>
      <c r="C18" s="76">
        <v>410</v>
      </c>
      <c r="D18" s="76">
        <v>885</v>
      </c>
      <c r="E18" s="79">
        <v>154</v>
      </c>
      <c r="F18" s="81" t="s">
        <v>381</v>
      </c>
      <c r="G18" s="80">
        <v>27</v>
      </c>
      <c r="H18" s="79">
        <v>57</v>
      </c>
      <c r="I18" s="78" t="s">
        <v>382</v>
      </c>
      <c r="J18" s="77">
        <v>15</v>
      </c>
      <c r="K18" s="79">
        <v>211</v>
      </c>
      <c r="L18" s="78" t="s">
        <v>381</v>
      </c>
      <c r="M18" s="77">
        <v>31</v>
      </c>
      <c r="N18" s="76">
        <v>32</v>
      </c>
      <c r="O18" s="76">
        <v>14</v>
      </c>
      <c r="P18" s="76">
        <v>24</v>
      </c>
    </row>
    <row r="19" spans="1:16" ht="15.5">
      <c r="A19" s="83">
        <v>28</v>
      </c>
      <c r="B19" s="76">
        <v>451</v>
      </c>
      <c r="C19" s="76">
        <v>456</v>
      </c>
      <c r="D19" s="76">
        <v>906</v>
      </c>
      <c r="E19" s="79">
        <v>110</v>
      </c>
      <c r="F19" s="81" t="s">
        <v>382</v>
      </c>
      <c r="G19" s="80">
        <v>22</v>
      </c>
      <c r="H19" s="79">
        <v>61</v>
      </c>
      <c r="I19" s="78" t="s">
        <v>382</v>
      </c>
      <c r="J19" s="77">
        <v>15</v>
      </c>
      <c r="K19" s="79">
        <v>172</v>
      </c>
      <c r="L19" s="78" t="s">
        <v>381</v>
      </c>
      <c r="M19" s="77">
        <v>27</v>
      </c>
      <c r="N19" s="76">
        <v>25</v>
      </c>
      <c r="O19" s="76">
        <v>13</v>
      </c>
      <c r="P19" s="76">
        <v>19</v>
      </c>
    </row>
    <row r="20" spans="1:16" ht="15.5">
      <c r="A20" s="83">
        <v>29</v>
      </c>
      <c r="B20" s="76">
        <v>486</v>
      </c>
      <c r="C20" s="76">
        <v>488</v>
      </c>
      <c r="D20" s="76">
        <v>974</v>
      </c>
      <c r="E20" s="79">
        <v>93</v>
      </c>
      <c r="F20" s="81" t="s">
        <v>382</v>
      </c>
      <c r="G20" s="80">
        <v>21</v>
      </c>
      <c r="H20" s="79">
        <v>35</v>
      </c>
      <c r="I20" s="78" t="s">
        <v>382</v>
      </c>
      <c r="J20" s="77">
        <v>11</v>
      </c>
      <c r="K20" s="79">
        <v>128</v>
      </c>
      <c r="L20" s="78" t="s">
        <v>381</v>
      </c>
      <c r="M20" s="77">
        <v>24</v>
      </c>
      <c r="N20" s="76">
        <v>19</v>
      </c>
      <c r="O20" s="76">
        <v>7</v>
      </c>
      <c r="P20" s="76">
        <v>13</v>
      </c>
    </row>
    <row r="21" spans="1:16" ht="15.5">
      <c r="A21" s="83">
        <v>30</v>
      </c>
      <c r="B21" s="76">
        <v>505</v>
      </c>
      <c r="C21" s="76">
        <v>455</v>
      </c>
      <c r="D21" s="76">
        <v>960</v>
      </c>
      <c r="E21" s="79">
        <v>74</v>
      </c>
      <c r="F21" s="81" t="s">
        <v>382</v>
      </c>
      <c r="G21" s="80">
        <v>18</v>
      </c>
      <c r="H21" s="79">
        <v>23</v>
      </c>
      <c r="I21" s="78" t="s">
        <v>382</v>
      </c>
      <c r="J21" s="77">
        <v>8</v>
      </c>
      <c r="K21" s="79">
        <v>97</v>
      </c>
      <c r="L21" s="78" t="s">
        <v>382</v>
      </c>
      <c r="M21" s="77">
        <v>20</v>
      </c>
      <c r="N21" s="76">
        <v>15</v>
      </c>
      <c r="O21" s="76">
        <v>5</v>
      </c>
      <c r="P21" s="76">
        <v>10</v>
      </c>
    </row>
    <row r="22" spans="1:16" ht="15.5">
      <c r="A22" s="83">
        <v>31</v>
      </c>
      <c r="B22" s="76">
        <v>488</v>
      </c>
      <c r="C22" s="76">
        <v>426</v>
      </c>
      <c r="D22" s="76">
        <v>914</v>
      </c>
      <c r="E22" s="79">
        <v>66</v>
      </c>
      <c r="F22" s="81" t="s">
        <v>382</v>
      </c>
      <c r="G22" s="80">
        <v>17</v>
      </c>
      <c r="H22" s="79">
        <v>19</v>
      </c>
      <c r="I22" s="78" t="s">
        <v>383</v>
      </c>
      <c r="J22" s="77">
        <v>8</v>
      </c>
      <c r="K22" s="79">
        <v>84</v>
      </c>
      <c r="L22" s="78" t="s">
        <v>382</v>
      </c>
      <c r="M22" s="77">
        <v>19</v>
      </c>
      <c r="N22" s="76">
        <v>13</v>
      </c>
      <c r="O22" s="76">
        <v>4</v>
      </c>
      <c r="P22" s="76">
        <v>9</v>
      </c>
    </row>
    <row r="23" spans="1:16" ht="15.5">
      <c r="A23" s="83">
        <v>32</v>
      </c>
      <c r="B23" s="76">
        <v>426</v>
      </c>
      <c r="C23" s="76">
        <v>463</v>
      </c>
      <c r="D23" s="76">
        <v>889</v>
      </c>
      <c r="E23" s="79">
        <v>53</v>
      </c>
      <c r="F23" s="81" t="s">
        <v>382</v>
      </c>
      <c r="G23" s="80">
        <v>15</v>
      </c>
      <c r="H23" s="79">
        <v>17</v>
      </c>
      <c r="I23" s="78" t="s">
        <v>383</v>
      </c>
      <c r="J23" s="77">
        <v>7</v>
      </c>
      <c r="K23" s="79">
        <v>70</v>
      </c>
      <c r="L23" s="78" t="s">
        <v>382</v>
      </c>
      <c r="M23" s="77">
        <v>17</v>
      </c>
      <c r="N23" s="76">
        <v>13</v>
      </c>
      <c r="O23" s="76">
        <v>4</v>
      </c>
      <c r="P23" s="76">
        <v>8</v>
      </c>
    </row>
    <row r="24" spans="1:16" ht="15.5">
      <c r="A24" s="83">
        <v>33</v>
      </c>
      <c r="B24" s="76">
        <v>412</v>
      </c>
      <c r="C24" s="76">
        <v>447</v>
      </c>
      <c r="D24" s="76">
        <v>859</v>
      </c>
      <c r="E24" s="79">
        <v>39</v>
      </c>
      <c r="F24" s="81" t="s">
        <v>382</v>
      </c>
      <c r="G24" s="80">
        <v>12</v>
      </c>
      <c r="H24" s="79">
        <v>18</v>
      </c>
      <c r="I24" s="78" t="s">
        <v>383</v>
      </c>
      <c r="J24" s="77">
        <v>7</v>
      </c>
      <c r="K24" s="79">
        <v>57</v>
      </c>
      <c r="L24" s="78" t="s">
        <v>382</v>
      </c>
      <c r="M24" s="77">
        <v>14</v>
      </c>
      <c r="N24" s="76">
        <v>9</v>
      </c>
      <c r="O24" s="76">
        <v>4</v>
      </c>
      <c r="P24" s="76">
        <v>7</v>
      </c>
    </row>
    <row r="25" spans="1:16" ht="15.5">
      <c r="A25" s="83">
        <v>34</v>
      </c>
      <c r="B25" s="76">
        <v>448</v>
      </c>
      <c r="C25" s="76">
        <v>474</v>
      </c>
      <c r="D25" s="82">
        <v>922</v>
      </c>
      <c r="E25" s="79">
        <v>48</v>
      </c>
      <c r="F25" s="81" t="s">
        <v>382</v>
      </c>
      <c r="G25" s="80">
        <v>13</v>
      </c>
      <c r="H25" s="79">
        <v>13</v>
      </c>
      <c r="I25" s="78" t="s">
        <v>383</v>
      </c>
      <c r="J25" s="77">
        <v>6</v>
      </c>
      <c r="K25" s="79">
        <v>61</v>
      </c>
      <c r="L25" s="78" t="s">
        <v>382</v>
      </c>
      <c r="M25" s="77">
        <v>15</v>
      </c>
      <c r="N25" s="76">
        <v>11</v>
      </c>
      <c r="O25" s="76">
        <v>3</v>
      </c>
      <c r="P25" s="82">
        <v>7</v>
      </c>
    </row>
    <row r="26" spans="1:16" ht="15.5">
      <c r="A26" s="69" t="s">
        <v>384</v>
      </c>
      <c r="B26" s="68">
        <v>8368</v>
      </c>
      <c r="C26" s="67">
        <v>8125</v>
      </c>
      <c r="D26" s="75">
        <v>16493</v>
      </c>
      <c r="E26" s="72">
        <v>3697</v>
      </c>
      <c r="F26" s="74" t="s">
        <v>380</v>
      </c>
      <c r="G26" s="73">
        <v>147</v>
      </c>
      <c r="H26" s="72">
        <v>2970</v>
      </c>
      <c r="I26" s="71" t="s">
        <v>380</v>
      </c>
      <c r="J26" s="70">
        <v>98</v>
      </c>
      <c r="K26" s="72">
        <v>6667</v>
      </c>
      <c r="L26" s="71" t="s">
        <v>380</v>
      </c>
      <c r="M26" s="70">
        <v>200</v>
      </c>
      <c r="N26" s="67">
        <v>44</v>
      </c>
      <c r="O26" s="67">
        <v>37</v>
      </c>
      <c r="P26" s="545">
        <v>40</v>
      </c>
    </row>
    <row r="27" spans="1:16" ht="15.5">
      <c r="A27" s="546" t="s">
        <v>385</v>
      </c>
      <c r="B27" s="547">
        <v>6512</v>
      </c>
      <c r="C27" s="89">
        <v>6349</v>
      </c>
      <c r="D27" s="89">
        <v>12861</v>
      </c>
      <c r="E27" s="79">
        <v>2031</v>
      </c>
      <c r="F27" s="81" t="s">
        <v>380</v>
      </c>
      <c r="G27" s="80">
        <v>130</v>
      </c>
      <c r="H27" s="79">
        <v>1393</v>
      </c>
      <c r="I27" s="78" t="s">
        <v>380</v>
      </c>
      <c r="J27" s="77">
        <v>83</v>
      </c>
      <c r="K27" s="79">
        <v>3424</v>
      </c>
      <c r="L27" s="78" t="s">
        <v>380</v>
      </c>
      <c r="M27" s="77">
        <v>176</v>
      </c>
      <c r="N27" s="89">
        <v>31</v>
      </c>
      <c r="O27" s="89">
        <v>22</v>
      </c>
      <c r="P27" s="89">
        <v>27</v>
      </c>
    </row>
    <row r="29" spans="1:16">
      <c r="A29" s="42" t="s">
        <v>386</v>
      </c>
      <c r="B29" s="577"/>
      <c r="C29" s="577"/>
    </row>
    <row r="30" spans="1:16" ht="30.65" customHeight="1">
      <c r="A30" s="42" t="s">
        <v>380</v>
      </c>
      <c r="B30" s="575" t="s">
        <v>387</v>
      </c>
      <c r="C30" s="575"/>
    </row>
    <row r="31" spans="1:16" ht="34" customHeight="1">
      <c r="A31" s="42" t="s">
        <v>381</v>
      </c>
      <c r="B31" s="575" t="s">
        <v>388</v>
      </c>
      <c r="C31" s="575"/>
      <c r="D31" s="36"/>
    </row>
    <row r="32" spans="1:16" ht="29.15" customHeight="1">
      <c r="A32" s="42" t="s">
        <v>382</v>
      </c>
      <c r="B32" s="576" t="s">
        <v>389</v>
      </c>
      <c r="C32" s="576"/>
    </row>
  </sheetData>
  <mergeCells count="4">
    <mergeCell ref="B30:C30"/>
    <mergeCell ref="B31:C31"/>
    <mergeCell ref="B32:C32"/>
    <mergeCell ref="B29:C29"/>
  </mergeCells>
  <conditionalFormatting sqref="E6:E27">
    <cfRule type="expression" dxfId="5" priority="4" stopIfTrue="1">
      <formula>IF(F6="b",TRUE,FALSE)</formula>
    </cfRule>
    <cfRule type="expression" dxfId="4" priority="5" stopIfTrue="1">
      <formula>IF(F6="c",TRUE,FALSE)</formula>
    </cfRule>
    <cfRule type="expression" dxfId="3" priority="6" stopIfTrue="1">
      <formula>IF(F6="d",TRUE,FALSE)</formula>
    </cfRule>
  </conditionalFormatting>
  <conditionalFormatting sqref="H6:H27 K6:K27">
    <cfRule type="expression" dxfId="2" priority="1" stopIfTrue="1">
      <formula>IF(I6="b",TRUE,FALSE)</formula>
    </cfRule>
    <cfRule type="expression" dxfId="1" priority="2" stopIfTrue="1">
      <formula>IF(I6="c",TRUE,FALSE)</formula>
    </cfRule>
    <cfRule type="expression" dxfId="0" priority="3" stopIfTrue="1">
      <formula>IF(I6="d",TRUE,FALSE)</formula>
    </cfRule>
  </conditionalFormatting>
  <pageMargins left="0.7" right="0.7" top="0.75" bottom="0.75" header="0.3" footer="0.3"/>
  <pageSetup paperSize="9" scale="23"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AAB4C-B66A-4265-86F5-0AB09CFF1B38}">
  <sheetPr>
    <tabColor theme="8" tint="-0.249977111117893"/>
    <pageSetUpPr fitToPage="1"/>
  </sheetPr>
  <dimension ref="A1:S39"/>
  <sheetViews>
    <sheetView topLeftCell="A17" zoomScaleNormal="100" workbookViewId="0">
      <selection activeCell="A33" sqref="A33"/>
    </sheetView>
  </sheetViews>
  <sheetFormatPr defaultColWidth="8.81640625" defaultRowHeight="14"/>
  <cols>
    <col min="1" max="1" width="25.81640625" style="36" bestFit="1" customWidth="1"/>
    <col min="2" max="2" width="14.453125" style="36" customWidth="1"/>
    <col min="3" max="13" width="8.81640625" style="36"/>
    <col min="14" max="14" width="16.81640625" style="36" customWidth="1"/>
    <col min="15" max="18" width="8.81640625" style="36"/>
    <col min="19" max="19" width="18" style="36" customWidth="1"/>
    <col min="20" max="16384" width="8.81640625" style="36"/>
  </cols>
  <sheetData>
    <row r="1" spans="1:7">
      <c r="A1" s="135" t="s">
        <v>390</v>
      </c>
      <c r="B1" s="498"/>
      <c r="C1" s="498"/>
    </row>
    <row r="2" spans="1:7">
      <c r="A2" s="135" t="s">
        <v>391</v>
      </c>
    </row>
    <row r="3" spans="1:7">
      <c r="A3" s="136"/>
    </row>
    <row r="4" spans="1:7">
      <c r="A4" s="134" t="s">
        <v>392</v>
      </c>
    </row>
    <row r="5" spans="1:7">
      <c r="A5" s="36" t="s">
        <v>393</v>
      </c>
      <c r="B5" s="36" t="s">
        <v>394</v>
      </c>
      <c r="C5" s="36" t="s">
        <v>395</v>
      </c>
      <c r="D5" s="36" t="s">
        <v>396</v>
      </c>
      <c r="E5" s="36" t="s">
        <v>397</v>
      </c>
      <c r="F5" s="36" t="s">
        <v>398</v>
      </c>
    </row>
    <row r="6" spans="1:7">
      <c r="A6" s="36" t="s">
        <v>79</v>
      </c>
      <c r="B6" s="36">
        <v>9180</v>
      </c>
      <c r="C6" s="36">
        <v>20968</v>
      </c>
      <c r="D6" s="36">
        <v>54812</v>
      </c>
      <c r="E6" s="36">
        <v>11830</v>
      </c>
      <c r="F6" s="36">
        <v>2710</v>
      </c>
    </row>
    <row r="7" spans="1:7">
      <c r="A7" s="36" t="s">
        <v>80</v>
      </c>
      <c r="B7" s="36">
        <v>1824</v>
      </c>
      <c r="C7" s="36">
        <v>4675</v>
      </c>
      <c r="D7" s="36">
        <v>13550</v>
      </c>
      <c r="E7" s="36">
        <v>2369</v>
      </c>
      <c r="F7" s="36">
        <v>348</v>
      </c>
    </row>
    <row r="8" spans="1:7">
      <c r="A8" s="36" t="s">
        <v>81</v>
      </c>
      <c r="B8" s="36">
        <v>2716</v>
      </c>
      <c r="C8" s="36">
        <v>7270</v>
      </c>
      <c r="D8" s="36">
        <v>14446</v>
      </c>
      <c r="E8" s="36">
        <v>1412</v>
      </c>
      <c r="F8" s="36">
        <v>177</v>
      </c>
    </row>
    <row r="9" spans="1:7">
      <c r="A9" s="36" t="s">
        <v>82</v>
      </c>
      <c r="B9" s="36">
        <v>3701</v>
      </c>
      <c r="C9" s="36">
        <v>9642</v>
      </c>
      <c r="D9" s="36">
        <v>18237</v>
      </c>
      <c r="E9" s="36">
        <v>2528</v>
      </c>
      <c r="F9" s="36">
        <v>502</v>
      </c>
    </row>
    <row r="10" spans="1:7">
      <c r="A10" s="36" t="s">
        <v>83</v>
      </c>
      <c r="B10" s="36">
        <v>1017</v>
      </c>
      <c r="C10" s="36">
        <v>2620</v>
      </c>
      <c r="D10" s="36">
        <v>7841</v>
      </c>
      <c r="E10" s="36">
        <v>968</v>
      </c>
      <c r="F10" s="36">
        <v>86</v>
      </c>
    </row>
    <row r="11" spans="1:7">
      <c r="A11" s="36" t="s">
        <v>84</v>
      </c>
      <c r="B11" s="36">
        <v>2684</v>
      </c>
      <c r="C11" s="36">
        <v>7715</v>
      </c>
      <c r="D11" s="36">
        <v>14087</v>
      </c>
      <c r="E11" s="36">
        <v>1886</v>
      </c>
      <c r="F11" s="36">
        <v>204</v>
      </c>
    </row>
    <row r="12" spans="1:7">
      <c r="A12" s="36" t="s">
        <v>85</v>
      </c>
      <c r="B12" s="36">
        <v>2543</v>
      </c>
      <c r="C12" s="36">
        <v>6863</v>
      </c>
      <c r="D12" s="36">
        <v>14808</v>
      </c>
      <c r="E12" s="36">
        <v>2021</v>
      </c>
      <c r="F12" s="36">
        <v>248</v>
      </c>
    </row>
    <row r="13" spans="1:7">
      <c r="A13" s="36" t="s">
        <v>399</v>
      </c>
      <c r="B13" s="36">
        <f t="shared" ref="B13:D13" si="0">SUM(B6:B12)</f>
        <v>23665</v>
      </c>
      <c r="C13" s="36">
        <f t="shared" si="0"/>
        <v>59753</v>
      </c>
      <c r="D13" s="36">
        <f t="shared" si="0"/>
        <v>137781</v>
      </c>
      <c r="E13" s="36">
        <f>SUM(E6:E12)</f>
        <v>23014</v>
      </c>
      <c r="F13" s="36">
        <f>SUM(F6:F12)</f>
        <v>4275</v>
      </c>
      <c r="G13" s="36">
        <f>SUM(B13:F13)</f>
        <v>248488</v>
      </c>
    </row>
    <row r="15" spans="1:7">
      <c r="A15" s="134" t="s">
        <v>400</v>
      </c>
    </row>
    <row r="16" spans="1:7">
      <c r="B16" s="36" t="s">
        <v>394</v>
      </c>
      <c r="C16" s="36" t="s">
        <v>395</v>
      </c>
      <c r="D16" s="36" t="s">
        <v>396</v>
      </c>
      <c r="E16" s="36" t="s">
        <v>397</v>
      </c>
      <c r="F16" s="36" t="s">
        <v>398</v>
      </c>
    </row>
    <row r="17" spans="1:19">
      <c r="A17" s="36" t="s">
        <v>79</v>
      </c>
      <c r="B17" s="36">
        <v>13004</v>
      </c>
      <c r="C17" s="36">
        <v>29667</v>
      </c>
      <c r="D17" s="36">
        <v>44591</v>
      </c>
      <c r="E17" s="36">
        <v>8045</v>
      </c>
      <c r="F17" s="36">
        <v>1992</v>
      </c>
    </row>
    <row r="18" spans="1:19">
      <c r="A18" s="36" t="s">
        <v>80</v>
      </c>
      <c r="B18" s="36">
        <v>5664</v>
      </c>
      <c r="C18" s="36">
        <v>11906</v>
      </c>
      <c r="D18" s="36">
        <v>13157</v>
      </c>
      <c r="E18" s="36">
        <v>2136</v>
      </c>
      <c r="F18" s="36">
        <v>543</v>
      </c>
    </row>
    <row r="19" spans="1:19">
      <c r="A19" s="36" t="s">
        <v>81</v>
      </c>
      <c r="B19" s="36">
        <v>2802</v>
      </c>
      <c r="C19" s="36">
        <v>7514</v>
      </c>
      <c r="D19" s="36">
        <v>7993</v>
      </c>
      <c r="E19" s="36">
        <v>940</v>
      </c>
      <c r="F19" s="36">
        <v>128</v>
      </c>
    </row>
    <row r="20" spans="1:19">
      <c r="A20" s="36" t="s">
        <v>82</v>
      </c>
      <c r="B20" s="36">
        <v>3459</v>
      </c>
      <c r="C20" s="36">
        <v>8709</v>
      </c>
      <c r="D20" s="36">
        <v>10021</v>
      </c>
      <c r="E20" s="36">
        <v>2226</v>
      </c>
      <c r="F20" s="36">
        <v>584</v>
      </c>
    </row>
    <row r="21" spans="1:19">
      <c r="A21" s="36" t="s">
        <v>83</v>
      </c>
      <c r="B21" s="36">
        <v>2016</v>
      </c>
      <c r="C21" s="36">
        <v>4759</v>
      </c>
      <c r="D21" s="36">
        <v>4365</v>
      </c>
      <c r="E21" s="36">
        <v>406</v>
      </c>
      <c r="F21" s="36">
        <v>58</v>
      </c>
    </row>
    <row r="22" spans="1:19">
      <c r="A22" s="36" t="s">
        <v>84</v>
      </c>
      <c r="B22" s="36">
        <v>2910</v>
      </c>
      <c r="C22" s="36">
        <v>7089</v>
      </c>
      <c r="D22" s="36">
        <v>7116</v>
      </c>
      <c r="E22" s="36">
        <v>1165</v>
      </c>
      <c r="F22" s="36">
        <v>224</v>
      </c>
    </row>
    <row r="23" spans="1:19">
      <c r="A23" s="36" t="s">
        <v>85</v>
      </c>
      <c r="B23" s="36">
        <v>3267</v>
      </c>
      <c r="C23" s="36">
        <v>7045</v>
      </c>
      <c r="D23" s="36">
        <v>8268</v>
      </c>
      <c r="E23" s="36">
        <v>1521</v>
      </c>
      <c r="F23" s="36">
        <v>297</v>
      </c>
    </row>
    <row r="24" spans="1:19">
      <c r="A24" s="36" t="s">
        <v>399</v>
      </c>
      <c r="B24" s="36">
        <f t="shared" ref="B24:D24" si="1">SUM(B17:B23)</f>
        <v>33122</v>
      </c>
      <c r="C24" s="36">
        <f t="shared" si="1"/>
        <v>76689</v>
      </c>
      <c r="D24" s="36">
        <f t="shared" si="1"/>
        <v>95511</v>
      </c>
      <c r="E24" s="36">
        <f>SUM(E17:E23)</f>
        <v>16439</v>
      </c>
      <c r="F24" s="36">
        <f>SUM(F17:F23)</f>
        <v>3826</v>
      </c>
      <c r="G24" s="36">
        <f>SUM(B24:F24)</f>
        <v>225587</v>
      </c>
    </row>
    <row r="26" spans="1:19">
      <c r="A26" s="134" t="s">
        <v>401</v>
      </c>
    </row>
    <row r="27" spans="1:19" ht="42">
      <c r="A27" s="134"/>
      <c r="B27" s="36" t="s">
        <v>394</v>
      </c>
      <c r="C27" s="36" t="s">
        <v>395</v>
      </c>
      <c r="D27" s="36" t="s">
        <v>396</v>
      </c>
      <c r="E27" s="36" t="s">
        <v>397</v>
      </c>
      <c r="F27" s="36" t="s">
        <v>398</v>
      </c>
      <c r="N27" s="41"/>
      <c r="O27" s="41" t="s">
        <v>394</v>
      </c>
      <c r="P27" s="41" t="s">
        <v>395</v>
      </c>
      <c r="Q27" s="41" t="s">
        <v>396</v>
      </c>
      <c r="R27" s="41" t="s">
        <v>397</v>
      </c>
      <c r="S27" s="299" t="s">
        <v>398</v>
      </c>
    </row>
    <row r="28" spans="1:19">
      <c r="A28" s="36" t="s">
        <v>79</v>
      </c>
      <c r="B28" s="36">
        <v>95011</v>
      </c>
      <c r="C28" s="36">
        <v>76398</v>
      </c>
      <c r="D28" s="36">
        <v>40200</v>
      </c>
      <c r="E28" s="36">
        <v>10547</v>
      </c>
      <c r="F28" s="36">
        <v>4500</v>
      </c>
      <c r="N28" s="41" t="s">
        <v>79</v>
      </c>
      <c r="O28" s="41">
        <f t="shared" ref="O28:S29" si="2">B6+B17+B28</f>
        <v>117195</v>
      </c>
      <c r="P28" s="41">
        <f t="shared" si="2"/>
        <v>127033</v>
      </c>
      <c r="Q28" s="41">
        <f t="shared" si="2"/>
        <v>139603</v>
      </c>
      <c r="R28" s="41">
        <f t="shared" si="2"/>
        <v>30422</v>
      </c>
      <c r="S28" s="41">
        <f t="shared" si="2"/>
        <v>9202</v>
      </c>
    </row>
    <row r="29" spans="1:19">
      <c r="A29" s="36" t="s">
        <v>80</v>
      </c>
      <c r="B29" s="36">
        <v>35713</v>
      </c>
      <c r="C29" s="36">
        <v>28502</v>
      </c>
      <c r="D29" s="36">
        <v>11371</v>
      </c>
      <c r="E29" s="36">
        <v>1944</v>
      </c>
      <c r="F29" s="36">
        <v>436</v>
      </c>
      <c r="N29" s="41" t="s">
        <v>80</v>
      </c>
      <c r="O29" s="41">
        <f t="shared" si="2"/>
        <v>43201</v>
      </c>
      <c r="P29" s="41">
        <f t="shared" si="2"/>
        <v>45083</v>
      </c>
      <c r="Q29" s="41">
        <f t="shared" si="2"/>
        <v>38078</v>
      </c>
      <c r="R29" s="41">
        <f t="shared" si="2"/>
        <v>6449</v>
      </c>
      <c r="S29" s="41">
        <f t="shared" si="2"/>
        <v>1327</v>
      </c>
    </row>
    <row r="30" spans="1:19">
      <c r="A30" s="36" t="s">
        <v>81</v>
      </c>
      <c r="B30" s="36">
        <v>44266</v>
      </c>
      <c r="C30" s="36">
        <v>33388</v>
      </c>
      <c r="D30" s="36">
        <v>12184</v>
      </c>
      <c r="E30" s="36">
        <v>1468</v>
      </c>
      <c r="F30" s="36">
        <v>368</v>
      </c>
      <c r="N30" s="41" t="s">
        <v>81</v>
      </c>
      <c r="O30" s="41">
        <f>B8+B19+B30</f>
        <v>49784</v>
      </c>
      <c r="P30" s="41"/>
      <c r="Q30" s="41"/>
      <c r="R30" s="41"/>
      <c r="S30" s="41"/>
    </row>
    <row r="31" spans="1:19">
      <c r="A31" s="36" t="s">
        <v>82</v>
      </c>
      <c r="B31" s="36">
        <v>27990</v>
      </c>
      <c r="C31" s="36">
        <v>25720</v>
      </c>
      <c r="D31" s="36">
        <v>13130</v>
      </c>
      <c r="E31" s="36">
        <v>2800</v>
      </c>
      <c r="F31" s="36">
        <v>993</v>
      </c>
      <c r="N31" s="41" t="s">
        <v>82</v>
      </c>
      <c r="O31" s="41"/>
      <c r="P31" s="41"/>
      <c r="Q31" s="41"/>
      <c r="R31" s="41"/>
      <c r="S31" s="41"/>
    </row>
    <row r="32" spans="1:19">
      <c r="A32" s="36" t="s">
        <v>83</v>
      </c>
      <c r="B32" s="36">
        <v>37149</v>
      </c>
      <c r="C32" s="36">
        <v>20300</v>
      </c>
      <c r="D32" s="36">
        <v>7071</v>
      </c>
      <c r="E32" s="36">
        <v>708</v>
      </c>
      <c r="F32" s="36">
        <v>121</v>
      </c>
      <c r="N32" s="41" t="s">
        <v>83</v>
      </c>
      <c r="O32" s="41"/>
      <c r="P32" s="41"/>
      <c r="Q32" s="41"/>
      <c r="R32" s="41"/>
      <c r="S32" s="41"/>
    </row>
    <row r="33" spans="1:19">
      <c r="A33" s="36" t="s">
        <v>84</v>
      </c>
      <c r="B33" s="36">
        <v>31433</v>
      </c>
      <c r="C33" s="36">
        <v>23635</v>
      </c>
      <c r="D33" s="36">
        <v>9732</v>
      </c>
      <c r="E33" s="36">
        <v>1761</v>
      </c>
      <c r="F33" s="36">
        <v>585</v>
      </c>
      <c r="N33" s="41" t="s">
        <v>84</v>
      </c>
      <c r="O33" s="41"/>
      <c r="P33" s="41"/>
      <c r="Q33" s="41"/>
      <c r="R33" s="41"/>
      <c r="S33" s="41"/>
    </row>
    <row r="34" spans="1:19">
      <c r="A34" s="36" t="s">
        <v>85</v>
      </c>
      <c r="B34" s="36">
        <v>26075</v>
      </c>
      <c r="C34" s="36">
        <v>20643</v>
      </c>
      <c r="D34" s="36">
        <v>9569</v>
      </c>
      <c r="E34" s="36">
        <v>1578</v>
      </c>
      <c r="F34" s="36">
        <v>391</v>
      </c>
      <c r="N34" s="41" t="s">
        <v>85</v>
      </c>
      <c r="O34" s="41"/>
      <c r="P34" s="41"/>
      <c r="Q34" s="41"/>
      <c r="R34" s="41"/>
      <c r="S34" s="41"/>
    </row>
    <row r="35" spans="1:19">
      <c r="A35" s="36" t="s">
        <v>399</v>
      </c>
      <c r="B35" s="36">
        <f t="shared" ref="B35:D35" si="3">SUM(B28:B34)</f>
        <v>297637</v>
      </c>
      <c r="C35" s="36">
        <f t="shared" si="3"/>
        <v>228586</v>
      </c>
      <c r="D35" s="36">
        <f t="shared" si="3"/>
        <v>103257</v>
      </c>
      <c r="E35" s="36">
        <f>SUM(E28:E34)</f>
        <v>20806</v>
      </c>
      <c r="F35" s="36">
        <f>SUM(F28:F34)</f>
        <v>7394</v>
      </c>
      <c r="G35" s="36">
        <f>SUM(B35:F35)</f>
        <v>657680</v>
      </c>
    </row>
    <row r="37" spans="1:19">
      <c r="A37" s="134" t="s">
        <v>402</v>
      </c>
    </row>
    <row r="38" spans="1:19">
      <c r="B38" s="36" t="s">
        <v>394</v>
      </c>
      <c r="C38" s="36" t="s">
        <v>395</v>
      </c>
      <c r="D38" s="36" t="s">
        <v>396</v>
      </c>
      <c r="E38" s="36" t="s">
        <v>397</v>
      </c>
      <c r="F38" s="36" t="s">
        <v>398</v>
      </c>
    </row>
    <row r="39" spans="1:19">
      <c r="B39" s="36">
        <v>354424</v>
      </c>
      <c r="C39" s="36">
        <v>365028</v>
      </c>
      <c r="D39" s="36">
        <v>336549</v>
      </c>
      <c r="E39" s="36">
        <v>60259</v>
      </c>
      <c r="F39" s="36">
        <v>15495</v>
      </c>
      <c r="G39" s="134">
        <v>1131755</v>
      </c>
    </row>
  </sheetData>
  <pageMargins left="0.7" right="0.7" top="0.75" bottom="0.75" header="0.3" footer="0.3"/>
  <pageSetup paperSize="9" scale="4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FD351-C689-4158-A18F-7430D15642A2}">
  <sheetPr>
    <tabColor rgb="FF339966"/>
    <pageSetUpPr fitToPage="1"/>
  </sheetPr>
  <dimension ref="A1:Z11"/>
  <sheetViews>
    <sheetView topLeftCell="A11" zoomScaleNormal="100" workbookViewId="0">
      <selection activeCell="A33" sqref="A33"/>
    </sheetView>
  </sheetViews>
  <sheetFormatPr defaultRowHeight="14.5"/>
  <cols>
    <col min="1" max="1" width="16.81640625" customWidth="1"/>
    <col min="2" max="2" width="13.1796875" customWidth="1"/>
    <col min="3" max="13" width="8.81640625" bestFit="1" customWidth="1"/>
    <col min="14" max="14" width="7.1796875" customWidth="1"/>
    <col min="15" max="26" width="8.81640625" bestFit="1" customWidth="1"/>
  </cols>
  <sheetData>
    <row r="1" spans="1:26" ht="15.5">
      <c r="A1" s="8" t="s">
        <v>403</v>
      </c>
      <c r="B1" s="13"/>
      <c r="C1" s="13"/>
      <c r="D1" s="13"/>
      <c r="E1" s="13"/>
      <c r="F1" s="13"/>
      <c r="G1" s="13"/>
      <c r="H1" s="13"/>
      <c r="I1" s="13"/>
      <c r="J1" s="13"/>
      <c r="K1" s="13"/>
      <c r="L1" s="6"/>
      <c r="M1" s="6"/>
      <c r="N1" s="10"/>
    </row>
    <row r="2" spans="1:26">
      <c r="A2" s="12" t="s">
        <v>404</v>
      </c>
      <c r="B2" s="11"/>
      <c r="C2" s="11"/>
      <c r="D2" s="11"/>
      <c r="E2" s="11"/>
      <c r="F2" s="11"/>
      <c r="G2" s="11"/>
      <c r="H2" s="11"/>
      <c r="I2" s="11"/>
      <c r="J2" s="11"/>
      <c r="K2" s="11"/>
      <c r="L2" s="11"/>
      <c r="M2" s="11"/>
    </row>
    <row r="3" spans="1:26">
      <c r="A3" s="142"/>
    </row>
    <row r="4" spans="1:26">
      <c r="A4" s="138" t="s">
        <v>69</v>
      </c>
      <c r="B4" s="169" t="s">
        <v>405</v>
      </c>
      <c r="C4" s="169" t="s">
        <v>406</v>
      </c>
      <c r="D4" s="169" t="s">
        <v>407</v>
      </c>
      <c r="E4" s="169" t="s">
        <v>408</v>
      </c>
      <c r="F4" s="169" t="s">
        <v>409</v>
      </c>
      <c r="G4" s="169" t="s">
        <v>410</v>
      </c>
      <c r="H4" s="169" t="s">
        <v>411</v>
      </c>
      <c r="I4" s="169" t="s">
        <v>412</v>
      </c>
      <c r="J4" s="169" t="s">
        <v>413</v>
      </c>
      <c r="K4" s="169" t="s">
        <v>414</v>
      </c>
      <c r="L4" s="169" t="s">
        <v>415</v>
      </c>
      <c r="M4" s="169" t="s">
        <v>416</v>
      </c>
      <c r="N4" s="169" t="s">
        <v>417</v>
      </c>
      <c r="O4" s="169" t="s">
        <v>418</v>
      </c>
      <c r="P4" s="169" t="s">
        <v>419</v>
      </c>
      <c r="Q4" s="169" t="s">
        <v>420</v>
      </c>
      <c r="R4" s="169" t="s">
        <v>421</v>
      </c>
      <c r="S4" s="169" t="s">
        <v>422</v>
      </c>
      <c r="T4" s="169" t="s">
        <v>423</v>
      </c>
      <c r="U4" s="169" t="s">
        <v>424</v>
      </c>
      <c r="V4" s="169" t="s">
        <v>425</v>
      </c>
      <c r="W4" s="169" t="s">
        <v>426</v>
      </c>
      <c r="X4" s="169" t="s">
        <v>427</v>
      </c>
      <c r="Y4" s="169" t="s">
        <v>428</v>
      </c>
      <c r="Z4" s="170" t="s">
        <v>429</v>
      </c>
    </row>
    <row r="5" spans="1:26">
      <c r="A5" s="137" t="s">
        <v>79</v>
      </c>
      <c r="B5" s="42">
        <v>2.81</v>
      </c>
      <c r="C5" s="42">
        <v>2.84</v>
      </c>
      <c r="D5" s="42">
        <v>2.93</v>
      </c>
      <c r="E5" s="42">
        <v>3.04</v>
      </c>
      <c r="F5" s="42">
        <v>3.16</v>
      </c>
      <c r="G5" s="42">
        <v>3.76</v>
      </c>
      <c r="H5" s="42">
        <v>4.67</v>
      </c>
      <c r="I5" s="42">
        <v>5.54</v>
      </c>
      <c r="J5" s="42">
        <v>5.58</v>
      </c>
      <c r="K5" s="42">
        <v>5.61</v>
      </c>
      <c r="L5" s="42">
        <v>5.68</v>
      </c>
      <c r="M5" s="42">
        <v>5.42</v>
      </c>
      <c r="N5" s="42">
        <v>4.82</v>
      </c>
      <c r="O5" s="42">
        <v>5.0199999999999996</v>
      </c>
      <c r="P5" s="42">
        <v>4.88</v>
      </c>
      <c r="Q5" s="42">
        <v>4.8</v>
      </c>
      <c r="R5" s="42">
        <v>4.7699999999999996</v>
      </c>
      <c r="S5" s="42">
        <v>5.24</v>
      </c>
      <c r="T5" s="42">
        <v>5.07</v>
      </c>
      <c r="U5" s="42">
        <v>5.33</v>
      </c>
      <c r="V5" s="42">
        <v>5.62</v>
      </c>
      <c r="W5" s="42">
        <v>5.67</v>
      </c>
      <c r="X5" s="42">
        <v>5.86</v>
      </c>
      <c r="Y5" s="42">
        <v>5.68</v>
      </c>
      <c r="Z5" s="168">
        <v>6.49</v>
      </c>
    </row>
    <row r="6" spans="1:26">
      <c r="A6" s="137" t="s">
        <v>80</v>
      </c>
      <c r="B6" s="42">
        <v>2.67</v>
      </c>
      <c r="C6" s="42">
        <v>2.5</v>
      </c>
      <c r="D6" s="42">
        <v>2.5499999999999998</v>
      </c>
      <c r="E6" s="42">
        <v>2.81</v>
      </c>
      <c r="F6" s="42">
        <v>2.86</v>
      </c>
      <c r="G6" s="42">
        <v>3.3</v>
      </c>
      <c r="H6" s="42">
        <v>3.81</v>
      </c>
      <c r="I6" s="42">
        <v>4.5999999999999996</v>
      </c>
      <c r="J6" s="42">
        <v>4.84</v>
      </c>
      <c r="K6" s="42">
        <v>4.99</v>
      </c>
      <c r="L6" s="42">
        <v>5.35</v>
      </c>
      <c r="M6" s="42">
        <v>4.83</v>
      </c>
      <c r="N6" s="42">
        <v>4.59</v>
      </c>
      <c r="O6" s="42">
        <v>4.84</v>
      </c>
      <c r="P6" s="42">
        <v>4.62</v>
      </c>
      <c r="Q6" s="42">
        <v>4.5</v>
      </c>
      <c r="R6" s="42">
        <v>4.24</v>
      </c>
      <c r="S6" s="42">
        <v>4.84</v>
      </c>
      <c r="T6" s="42">
        <v>5.1100000000000003</v>
      </c>
      <c r="U6" s="42">
        <v>5.33</v>
      </c>
      <c r="V6" s="42">
        <v>5.52</v>
      </c>
      <c r="W6" s="42">
        <v>5.66</v>
      </c>
      <c r="X6" s="42">
        <v>6.08</v>
      </c>
      <c r="Y6" s="42">
        <v>5.69</v>
      </c>
      <c r="Z6" s="168">
        <v>5.96</v>
      </c>
    </row>
    <row r="7" spans="1:26">
      <c r="A7" s="137" t="s">
        <v>81</v>
      </c>
      <c r="B7" s="42">
        <v>3.62</v>
      </c>
      <c r="C7" s="42">
        <v>3.34</v>
      </c>
      <c r="D7" s="42">
        <v>3.58</v>
      </c>
      <c r="E7" s="42">
        <v>3.63</v>
      </c>
      <c r="F7" s="42">
        <v>3.79</v>
      </c>
      <c r="G7" s="42">
        <v>4.1900000000000004</v>
      </c>
      <c r="H7" s="42">
        <v>4.9800000000000004</v>
      </c>
      <c r="I7" s="42">
        <v>5.92</v>
      </c>
      <c r="J7" s="42">
        <v>6.33</v>
      </c>
      <c r="K7" s="42">
        <v>6.51</v>
      </c>
      <c r="L7" s="42">
        <v>6.5</v>
      </c>
      <c r="M7" s="42">
        <v>6.28</v>
      </c>
      <c r="N7" s="42">
        <v>5.92</v>
      </c>
      <c r="O7" s="42">
        <v>6.34</v>
      </c>
      <c r="P7" s="42">
        <v>5.79</v>
      </c>
      <c r="Q7" s="42">
        <v>5.85</v>
      </c>
      <c r="R7" s="42">
        <v>6.08</v>
      </c>
      <c r="S7" s="42">
        <v>6.1</v>
      </c>
      <c r="T7" s="42">
        <v>5.96</v>
      </c>
      <c r="U7" s="42">
        <v>5.95</v>
      </c>
      <c r="V7" s="42">
        <v>6.08</v>
      </c>
      <c r="W7" s="42">
        <v>6.21</v>
      </c>
      <c r="X7" s="42">
        <v>6.35</v>
      </c>
      <c r="Y7" s="42">
        <v>6.19</v>
      </c>
      <c r="Z7" s="168">
        <v>6.6</v>
      </c>
    </row>
    <row r="8" spans="1:26">
      <c r="A8" s="137" t="s">
        <v>82</v>
      </c>
      <c r="B8" s="42">
        <v>2.93</v>
      </c>
      <c r="C8" s="42">
        <v>2.89</v>
      </c>
      <c r="D8" s="42">
        <v>2.85</v>
      </c>
      <c r="E8" s="42">
        <v>2.79</v>
      </c>
      <c r="F8" s="42">
        <v>3.07</v>
      </c>
      <c r="G8" s="42">
        <v>3.37</v>
      </c>
      <c r="H8" s="42">
        <v>4.1100000000000003</v>
      </c>
      <c r="I8" s="42">
        <v>5.03</v>
      </c>
      <c r="J8" s="42">
        <v>5.2</v>
      </c>
      <c r="K8" s="42">
        <v>5.44</v>
      </c>
      <c r="L8" s="42">
        <v>5.59</v>
      </c>
      <c r="M8" s="42">
        <v>5.12</v>
      </c>
      <c r="N8" s="42">
        <v>4.88</v>
      </c>
      <c r="O8" s="42">
        <v>5.04</v>
      </c>
      <c r="P8" s="42">
        <v>4.82</v>
      </c>
      <c r="Q8" s="42">
        <v>4.68</v>
      </c>
      <c r="R8" s="42">
        <v>4.59</v>
      </c>
      <c r="S8" s="42">
        <v>4.92</v>
      </c>
      <c r="T8" s="42">
        <v>5.04</v>
      </c>
      <c r="U8" s="42">
        <v>5.34</v>
      </c>
      <c r="V8" s="42">
        <v>5.4</v>
      </c>
      <c r="W8" s="42">
        <v>5.68</v>
      </c>
      <c r="X8" s="42">
        <v>5.86</v>
      </c>
      <c r="Y8" s="42">
        <v>5.61</v>
      </c>
      <c r="Z8" s="168">
        <v>6.17</v>
      </c>
    </row>
    <row r="9" spans="1:26">
      <c r="A9" s="137" t="s">
        <v>83</v>
      </c>
      <c r="B9" s="42">
        <v>4.1500000000000004</v>
      </c>
      <c r="C9" s="42">
        <v>4.18</v>
      </c>
      <c r="D9" s="42">
        <v>4.45</v>
      </c>
      <c r="E9" s="42">
        <v>4.92</v>
      </c>
      <c r="F9" s="42">
        <v>5.33</v>
      </c>
      <c r="G9" s="42">
        <v>5.83</v>
      </c>
      <c r="H9" s="42">
        <v>6.73</v>
      </c>
      <c r="I9" s="42">
        <v>7.06</v>
      </c>
      <c r="J9" s="42">
        <v>7.37</v>
      </c>
      <c r="K9" s="42">
        <v>7.38</v>
      </c>
      <c r="L9" s="42">
        <v>7.26</v>
      </c>
      <c r="M9" s="42">
        <v>6.72</v>
      </c>
      <c r="N9" s="42">
        <v>6.24</v>
      </c>
      <c r="O9" s="42">
        <v>7.22</v>
      </c>
      <c r="P9" s="42">
        <v>7.34</v>
      </c>
      <c r="Q9" s="42">
        <v>6.8</v>
      </c>
      <c r="R9" s="42">
        <v>6.87</v>
      </c>
      <c r="S9" s="42">
        <v>7.16</v>
      </c>
      <c r="T9" s="42">
        <v>7.66</v>
      </c>
      <c r="U9" s="42">
        <v>7.54</v>
      </c>
      <c r="V9" s="42">
        <v>7.74</v>
      </c>
      <c r="W9" s="42">
        <v>7.62</v>
      </c>
      <c r="X9" s="42">
        <v>8.44</v>
      </c>
      <c r="Y9" s="42">
        <v>9.25</v>
      </c>
      <c r="Z9" s="168">
        <v>9.15</v>
      </c>
    </row>
    <row r="10" spans="1:26">
      <c r="A10" s="137" t="s">
        <v>84</v>
      </c>
      <c r="B10" s="42">
        <v>3.29</v>
      </c>
      <c r="C10" s="42">
        <v>3.33</v>
      </c>
      <c r="D10" s="42">
        <v>3.32</v>
      </c>
      <c r="E10" s="42">
        <v>3.46</v>
      </c>
      <c r="F10" s="42">
        <v>3.6</v>
      </c>
      <c r="G10" s="42">
        <v>4.12</v>
      </c>
      <c r="H10" s="42">
        <v>4.92</v>
      </c>
      <c r="I10" s="42">
        <v>5.96</v>
      </c>
      <c r="J10" s="42">
        <v>5.99</v>
      </c>
      <c r="K10" s="42">
        <v>6.01</v>
      </c>
      <c r="L10" s="42">
        <v>6.36</v>
      </c>
      <c r="M10" s="42">
        <v>5.96</v>
      </c>
      <c r="N10" s="42">
        <v>5.73</v>
      </c>
      <c r="O10" s="42">
        <v>5.55</v>
      </c>
      <c r="P10" s="42">
        <v>5.37</v>
      </c>
      <c r="Q10" s="42">
        <v>5.25</v>
      </c>
      <c r="R10" s="42">
        <v>5.34</v>
      </c>
      <c r="S10" s="42">
        <v>5.4</v>
      </c>
      <c r="T10" s="42">
        <v>5.24</v>
      </c>
      <c r="U10" s="42">
        <v>5.39</v>
      </c>
      <c r="V10" s="42">
        <v>5.99</v>
      </c>
      <c r="W10" s="42">
        <v>6.2</v>
      </c>
      <c r="X10" s="42">
        <v>5.71</v>
      </c>
      <c r="Y10" s="42">
        <v>5.53</v>
      </c>
      <c r="Z10" s="168">
        <v>6.35</v>
      </c>
    </row>
    <row r="11" spans="1:26">
      <c r="A11" s="139" t="s">
        <v>85</v>
      </c>
      <c r="B11" s="140">
        <v>2.91</v>
      </c>
      <c r="C11" s="140">
        <v>2.82</v>
      </c>
      <c r="D11" s="140">
        <v>2.86</v>
      </c>
      <c r="E11" s="140">
        <v>2.84</v>
      </c>
      <c r="F11" s="140">
        <v>3.01</v>
      </c>
      <c r="G11" s="140">
        <v>3.26</v>
      </c>
      <c r="H11" s="140">
        <v>4.13</v>
      </c>
      <c r="I11" s="140">
        <v>4.55</v>
      </c>
      <c r="J11" s="140">
        <v>5.23</v>
      </c>
      <c r="K11" s="140">
        <v>5.38</v>
      </c>
      <c r="L11" s="140">
        <v>5.42</v>
      </c>
      <c r="M11" s="140">
        <v>5.2</v>
      </c>
      <c r="N11" s="140">
        <v>4.7699999999999996</v>
      </c>
      <c r="O11" s="140">
        <v>4.78</v>
      </c>
      <c r="P11" s="140">
        <v>4.8099999999999996</v>
      </c>
      <c r="Q11" s="140">
        <v>4.5999999999999996</v>
      </c>
      <c r="R11" s="140">
        <v>4.76</v>
      </c>
      <c r="S11" s="140">
        <v>5.21</v>
      </c>
      <c r="T11" s="140">
        <v>5.15</v>
      </c>
      <c r="U11" s="140">
        <v>5.37</v>
      </c>
      <c r="V11" s="140">
        <v>5.47</v>
      </c>
      <c r="W11" s="140">
        <v>5.56</v>
      </c>
      <c r="X11" s="140">
        <v>5.3</v>
      </c>
      <c r="Y11" s="140">
        <v>5.74</v>
      </c>
      <c r="Z11" s="171">
        <v>6.16</v>
      </c>
    </row>
  </sheetData>
  <pageMargins left="0.7" right="0.7" top="0.75" bottom="0.75" header="0.3" footer="0.3"/>
  <pageSetup paperSize="9" scale="36" orientation="portrait"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B4537-9E90-46F6-A40B-148B3EB1E0AF}">
  <sheetPr>
    <tabColor rgb="FF339966"/>
    <pageSetUpPr fitToPage="1"/>
  </sheetPr>
  <dimension ref="A1:O17"/>
  <sheetViews>
    <sheetView topLeftCell="A7" zoomScaleNormal="100" workbookViewId="0">
      <selection activeCell="A33" sqref="A33"/>
    </sheetView>
  </sheetViews>
  <sheetFormatPr defaultColWidth="8.81640625" defaultRowHeight="12.5"/>
  <cols>
    <col min="1" max="1" width="24.81640625" style="125" customWidth="1"/>
    <col min="2" max="2" width="10.453125" style="125" customWidth="1"/>
    <col min="3" max="3" width="9.1796875" style="125" customWidth="1"/>
    <col min="4" max="14" width="8.81640625" style="125"/>
    <col min="15" max="15" width="33.1796875" style="125" customWidth="1"/>
    <col min="16" max="16384" width="8.81640625" style="125"/>
  </cols>
  <sheetData>
    <row r="1" spans="1:15" ht="14">
      <c r="A1" s="127" t="s">
        <v>430</v>
      </c>
      <c r="B1" s="128"/>
      <c r="C1" s="129"/>
      <c r="D1" s="129"/>
      <c r="E1" s="129"/>
      <c r="F1" s="128"/>
      <c r="G1" s="128"/>
      <c r="H1" s="128"/>
      <c r="I1" s="128"/>
      <c r="J1" s="128"/>
      <c r="K1" s="128"/>
      <c r="L1" s="128"/>
      <c r="M1" s="128"/>
      <c r="N1" s="128"/>
      <c r="O1" s="128"/>
    </row>
    <row r="2" spans="1:15" ht="14">
      <c r="A2" s="127" t="s">
        <v>431</v>
      </c>
      <c r="B2" s="128"/>
      <c r="C2" s="128"/>
      <c r="D2" s="128"/>
      <c r="E2" s="128"/>
      <c r="F2" s="128"/>
      <c r="G2" s="128"/>
      <c r="H2" s="128"/>
      <c r="I2" s="128"/>
      <c r="J2" s="128"/>
      <c r="K2" s="128"/>
      <c r="L2" s="128"/>
      <c r="M2" s="128"/>
      <c r="N2" s="128"/>
      <c r="O2" s="128"/>
    </row>
    <row r="4" spans="1:15">
      <c r="A4" s="131" t="s">
        <v>432</v>
      </c>
      <c r="B4" s="131" t="s">
        <v>433</v>
      </c>
    </row>
    <row r="5" spans="1:15">
      <c r="A5" s="125" t="s">
        <v>434</v>
      </c>
      <c r="B5" s="125" t="s">
        <v>435</v>
      </c>
      <c r="C5" s="130"/>
    </row>
    <row r="6" spans="1:15">
      <c r="A6" s="125" t="s">
        <v>436</v>
      </c>
      <c r="B6" s="125">
        <v>22.8</v>
      </c>
    </row>
    <row r="7" spans="1:15">
      <c r="A7" s="125" t="s">
        <v>352</v>
      </c>
      <c r="B7" s="126">
        <v>23.6</v>
      </c>
    </row>
    <row r="8" spans="1:15">
      <c r="A8" s="125" t="s">
        <v>437</v>
      </c>
      <c r="B8" s="126">
        <v>24.3</v>
      </c>
    </row>
    <row r="9" spans="1:15">
      <c r="A9" s="125" t="s">
        <v>438</v>
      </c>
      <c r="B9" s="126">
        <v>24.4</v>
      </c>
    </row>
    <row r="10" spans="1:15">
      <c r="A10" s="125" t="s">
        <v>439</v>
      </c>
      <c r="B10" s="126">
        <v>25.5</v>
      </c>
    </row>
    <row r="11" spans="1:15">
      <c r="A11" s="154" t="s">
        <v>349</v>
      </c>
      <c r="B11" s="155">
        <v>28.7</v>
      </c>
    </row>
    <row r="12" spans="1:15">
      <c r="A12" s="125" t="s">
        <v>440</v>
      </c>
      <c r="B12" s="126">
        <v>28.8</v>
      </c>
    </row>
    <row r="13" spans="1:15">
      <c r="A13" s="125" t="s">
        <v>441</v>
      </c>
      <c r="B13" s="126">
        <v>29.2</v>
      </c>
    </row>
    <row r="14" spans="1:15">
      <c r="A14" s="125" t="s">
        <v>442</v>
      </c>
      <c r="B14" s="126">
        <v>34.9</v>
      </c>
    </row>
    <row r="15" spans="1:15">
      <c r="A15" s="125" t="s">
        <v>443</v>
      </c>
      <c r="B15" s="126">
        <v>26.1</v>
      </c>
    </row>
    <row r="16" spans="1:15">
      <c r="A16" s="125" t="s">
        <v>444</v>
      </c>
      <c r="B16" s="125">
        <v>19.5</v>
      </c>
    </row>
    <row r="17" spans="1:2">
      <c r="A17" s="125" t="s">
        <v>445</v>
      </c>
      <c r="B17" s="125">
        <v>14.8</v>
      </c>
    </row>
  </sheetData>
  <pageMargins left="0.75" right="0.75" top="1" bottom="1" header="0.5" footer="0.5"/>
  <pageSetup scale="51" orientation="portrait" r:id="rId1"/>
  <headerFooter alignWithMargins="0"/>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6E2A7-FEA1-4099-A242-1DE08FB23241}">
  <sheetPr>
    <tabColor rgb="FF339966"/>
    <pageSetUpPr fitToPage="1"/>
  </sheetPr>
  <dimension ref="A1:AI98"/>
  <sheetViews>
    <sheetView topLeftCell="B10" zoomScaleNormal="100" workbookViewId="0">
      <selection activeCell="A33" sqref="A33"/>
    </sheetView>
  </sheetViews>
  <sheetFormatPr defaultColWidth="12.453125" defaultRowHeight="14"/>
  <cols>
    <col min="1" max="1" width="255.54296875" style="47" hidden="1" customWidth="1"/>
    <col min="2" max="2" width="15.453125" style="47" bestFit="1" customWidth="1"/>
    <col min="3" max="3" width="14.453125" style="47" bestFit="1" customWidth="1"/>
    <col min="4" max="4" width="42.81640625" style="47" bestFit="1" customWidth="1"/>
    <col min="5" max="6" width="13.1796875" style="47" bestFit="1" customWidth="1"/>
    <col min="7" max="7" width="19.7265625" style="47" bestFit="1" customWidth="1"/>
    <col min="8" max="8" width="60.26953125" style="47" bestFit="1" customWidth="1"/>
    <col min="9" max="9" width="27.81640625" style="47" bestFit="1" customWidth="1"/>
    <col min="10" max="10" width="43.7265625" style="47" bestFit="1" customWidth="1"/>
    <col min="11" max="11" width="16.7265625" style="47" bestFit="1" customWidth="1"/>
    <col min="12" max="12" width="33.54296875" style="47" bestFit="1" customWidth="1"/>
    <col min="13" max="13" width="74.81640625" style="47" bestFit="1" customWidth="1"/>
    <col min="14" max="14" width="43.1796875" style="47" bestFit="1" customWidth="1"/>
    <col min="15" max="15" width="26.54296875" style="47" bestFit="1" customWidth="1"/>
    <col min="16" max="16" width="110.1796875" style="47" bestFit="1" customWidth="1"/>
    <col min="17" max="17" width="100.453125" style="47" bestFit="1" customWidth="1"/>
    <col min="18" max="18" width="88.1796875" style="47" bestFit="1" customWidth="1"/>
    <col min="19" max="19" width="79.81640625" style="47" bestFit="1" customWidth="1"/>
    <col min="20" max="20" width="131.81640625" style="47" bestFit="1" customWidth="1"/>
    <col min="21" max="21" width="100.453125" style="47" bestFit="1" customWidth="1"/>
    <col min="22" max="22" width="54.81640625" style="47" bestFit="1" customWidth="1"/>
    <col min="23" max="23" width="108.54296875" style="47" bestFit="1" customWidth="1"/>
    <col min="24" max="24" width="19.453125" style="47" bestFit="1" customWidth="1"/>
    <col min="25" max="25" width="34.81640625" style="47" bestFit="1" customWidth="1"/>
    <col min="26" max="26" width="28.1796875" style="47" bestFit="1" customWidth="1"/>
    <col min="27" max="27" width="33" style="47" bestFit="1" customWidth="1"/>
    <col min="28" max="28" width="18.453125" style="47" bestFit="1" customWidth="1"/>
    <col min="29" max="29" width="12.453125" style="47" customWidth="1"/>
    <col min="30" max="30" width="15.453125" style="47" bestFit="1" customWidth="1"/>
    <col min="31" max="31" width="10" style="47" bestFit="1" customWidth="1"/>
    <col min="32" max="33" width="10.81640625" style="47" bestFit="1" customWidth="1"/>
    <col min="34" max="16384" width="12.453125" style="47"/>
  </cols>
  <sheetData>
    <row r="1" spans="1:35" s="48" customFormat="1" ht="15.75" customHeight="1">
      <c r="A1" s="66" t="s">
        <v>446</v>
      </c>
      <c r="B1" s="65"/>
      <c r="C1" s="65"/>
      <c r="D1" s="65"/>
      <c r="E1" s="65"/>
      <c r="F1" s="65"/>
      <c r="G1" s="65"/>
      <c r="H1" s="65"/>
      <c r="I1" s="65"/>
      <c r="J1" s="65"/>
      <c r="K1" s="65"/>
      <c r="L1" s="65"/>
      <c r="M1" s="65"/>
      <c r="N1" s="65"/>
      <c r="O1" s="65"/>
      <c r="P1" s="65"/>
      <c r="Q1" s="65"/>
      <c r="R1" s="65"/>
      <c r="S1" s="65"/>
      <c r="T1" s="65"/>
      <c r="U1" s="65"/>
      <c r="V1" s="65"/>
      <c r="W1" s="65"/>
      <c r="X1" s="65"/>
      <c r="Y1" s="64"/>
      <c r="Z1" s="64"/>
      <c r="AA1" s="64"/>
      <c r="AB1" s="64"/>
      <c r="AC1" s="47"/>
      <c r="AD1" s="47"/>
    </row>
    <row r="2" spans="1:35" s="48" customFormat="1">
      <c r="A2" s="61"/>
      <c r="B2" s="61"/>
      <c r="C2" s="61"/>
      <c r="D2" s="61"/>
      <c r="E2" s="61"/>
      <c r="F2" s="61"/>
      <c r="G2" s="61"/>
      <c r="H2" s="61"/>
      <c r="I2" s="61"/>
      <c r="J2" s="61"/>
      <c r="K2" s="61"/>
      <c r="L2" s="61"/>
      <c r="M2" s="61"/>
      <c r="N2" s="61"/>
      <c r="O2" s="61"/>
      <c r="P2" s="61"/>
      <c r="Q2" s="61"/>
      <c r="R2" s="61"/>
      <c r="S2" s="61"/>
      <c r="T2" s="61"/>
      <c r="U2" s="61"/>
      <c r="V2" s="61"/>
      <c r="W2" s="61"/>
      <c r="X2" s="61"/>
      <c r="Y2" s="63"/>
      <c r="Z2" s="63"/>
      <c r="AA2" s="63"/>
      <c r="AB2" s="63"/>
      <c r="AC2" s="47"/>
      <c r="AD2" s="47"/>
    </row>
    <row r="3" spans="1:35" s="48" customFormat="1">
      <c r="A3" s="61"/>
      <c r="B3" s="61"/>
      <c r="C3" s="61"/>
      <c r="D3" s="61"/>
      <c r="E3" s="61"/>
      <c r="F3" s="61"/>
      <c r="G3" s="61"/>
      <c r="H3" s="61"/>
      <c r="I3" s="61"/>
      <c r="J3" s="579" t="s">
        <v>447</v>
      </c>
      <c r="K3" s="579"/>
      <c r="L3" s="579"/>
      <c r="M3" s="579"/>
      <c r="N3" s="579"/>
      <c r="O3" s="61"/>
      <c r="P3" s="61"/>
      <c r="Q3" s="61"/>
      <c r="R3" s="61"/>
      <c r="S3" s="61"/>
      <c r="T3" s="61"/>
      <c r="U3" s="61"/>
      <c r="V3" s="61"/>
      <c r="W3" s="61"/>
      <c r="X3" s="61"/>
      <c r="Y3" s="62"/>
      <c r="Z3" s="62"/>
      <c r="AA3" s="62"/>
      <c r="AB3" s="62"/>
      <c r="AC3" s="47"/>
      <c r="AD3" s="47"/>
    </row>
    <row r="4" spans="1:35" s="48" customFormat="1">
      <c r="A4" s="61" t="s">
        <v>433</v>
      </c>
      <c r="B4" s="61" t="s">
        <v>448</v>
      </c>
      <c r="C4" s="59" t="s">
        <v>449</v>
      </c>
      <c r="D4" s="132" t="s">
        <v>450</v>
      </c>
      <c r="E4" s="132" t="s">
        <v>451</v>
      </c>
      <c r="F4" s="132" t="s">
        <v>452</v>
      </c>
      <c r="G4" s="132" t="s">
        <v>453</v>
      </c>
      <c r="H4" s="132" t="s">
        <v>454</v>
      </c>
      <c r="I4" s="59" t="s">
        <v>455</v>
      </c>
      <c r="J4" s="59" t="s">
        <v>456</v>
      </c>
      <c r="K4" s="59" t="s">
        <v>457</v>
      </c>
      <c r="L4" s="133" t="s">
        <v>458</v>
      </c>
      <c r="M4" s="133" t="s">
        <v>459</v>
      </c>
      <c r="N4" s="133" t="s">
        <v>460</v>
      </c>
      <c r="O4" s="59" t="s">
        <v>461</v>
      </c>
      <c r="P4" s="133" t="s">
        <v>462</v>
      </c>
      <c r="Q4" s="133" t="s">
        <v>463</v>
      </c>
      <c r="R4" s="133" t="s">
        <v>464</v>
      </c>
      <c r="S4" s="133" t="s">
        <v>465</v>
      </c>
      <c r="T4" s="133" t="s">
        <v>466</v>
      </c>
      <c r="U4" s="59" t="s">
        <v>467</v>
      </c>
      <c r="V4" s="59" t="s">
        <v>468</v>
      </c>
      <c r="W4" s="59" t="s">
        <v>469</v>
      </c>
      <c r="X4" s="59" t="s">
        <v>470</v>
      </c>
      <c r="Y4" s="59" t="s">
        <v>471</v>
      </c>
      <c r="Z4" s="59" t="s">
        <v>472</v>
      </c>
      <c r="AA4" s="59" t="s">
        <v>473</v>
      </c>
      <c r="AB4" s="59" t="s">
        <v>474</v>
      </c>
      <c r="AC4" s="47"/>
      <c r="AD4" s="47"/>
      <c r="AE4" s="578" t="s">
        <v>475</v>
      </c>
      <c r="AF4" s="578"/>
      <c r="AG4" s="578"/>
      <c r="AH4" s="578"/>
      <c r="AI4" s="578"/>
    </row>
    <row r="5" spans="1:35" s="48" customFormat="1" ht="38.15" customHeight="1">
      <c r="A5" s="61"/>
      <c r="B5" s="61"/>
      <c r="C5" s="182" t="s">
        <v>476</v>
      </c>
      <c r="D5" s="181" t="s">
        <v>475</v>
      </c>
      <c r="E5" s="132"/>
      <c r="F5" s="132"/>
      <c r="G5" s="132"/>
      <c r="H5" s="132"/>
      <c r="I5" s="59" t="s">
        <v>477</v>
      </c>
      <c r="J5" s="59" t="s">
        <v>478</v>
      </c>
      <c r="K5" s="59" t="s">
        <v>479</v>
      </c>
      <c r="L5" s="133" t="s">
        <v>480</v>
      </c>
      <c r="M5" s="133"/>
      <c r="N5" s="133"/>
      <c r="O5" s="59" t="s">
        <v>481</v>
      </c>
      <c r="P5" s="183" t="s">
        <v>482</v>
      </c>
      <c r="Q5" s="59" t="s">
        <v>483</v>
      </c>
      <c r="R5" s="133"/>
      <c r="S5" s="133"/>
      <c r="T5" s="133"/>
      <c r="U5" s="59" t="s">
        <v>484</v>
      </c>
      <c r="V5" s="59"/>
      <c r="W5" s="59"/>
      <c r="X5" s="59" t="s">
        <v>485</v>
      </c>
      <c r="Y5" s="59" t="s">
        <v>486</v>
      </c>
      <c r="Z5" s="59" t="s">
        <v>487</v>
      </c>
      <c r="AA5" s="59" t="s">
        <v>488</v>
      </c>
      <c r="AB5" s="59" t="s">
        <v>489</v>
      </c>
      <c r="AC5" s="47"/>
      <c r="AD5" s="47"/>
      <c r="AE5" s="59" t="s">
        <v>490</v>
      </c>
      <c r="AF5" s="59" t="s">
        <v>491</v>
      </c>
      <c r="AG5" s="59" t="s">
        <v>492</v>
      </c>
    </row>
    <row r="6" spans="1:35" s="48" customFormat="1" ht="15.75" customHeight="1" thickBot="1">
      <c r="A6" s="61"/>
      <c r="B6" s="61"/>
      <c r="C6" s="59"/>
      <c r="D6" s="59" t="s">
        <v>490</v>
      </c>
      <c r="E6" s="59" t="s">
        <v>491</v>
      </c>
      <c r="F6" s="59" t="s">
        <v>492</v>
      </c>
      <c r="G6" s="59" t="s">
        <v>493</v>
      </c>
      <c r="H6" s="59" t="s">
        <v>494</v>
      </c>
      <c r="I6" s="59"/>
      <c r="J6" s="59"/>
      <c r="K6" s="59"/>
      <c r="L6" s="59" t="s">
        <v>495</v>
      </c>
      <c r="M6" s="59" t="s">
        <v>496</v>
      </c>
      <c r="N6" s="60" t="s">
        <v>497</v>
      </c>
      <c r="O6" s="59"/>
      <c r="P6" s="59" t="s">
        <v>498</v>
      </c>
      <c r="Q6" s="59" t="s">
        <v>483</v>
      </c>
      <c r="R6" s="59" t="s">
        <v>499</v>
      </c>
      <c r="S6" s="59" t="s">
        <v>500</v>
      </c>
      <c r="T6" s="59" t="s">
        <v>501</v>
      </c>
      <c r="U6" s="59" t="s">
        <v>502</v>
      </c>
      <c r="V6" s="58" t="s">
        <v>503</v>
      </c>
      <c r="W6" s="58" t="s">
        <v>504</v>
      </c>
      <c r="X6" s="59"/>
      <c r="Y6" s="59"/>
      <c r="Z6" s="59"/>
      <c r="AA6" s="59"/>
      <c r="AB6" s="59"/>
      <c r="AC6" s="47"/>
      <c r="AD6" s="57" t="s">
        <v>69</v>
      </c>
      <c r="AE6" s="56"/>
      <c r="AF6" s="56"/>
      <c r="AG6" s="56"/>
    </row>
    <row r="7" spans="1:35" s="48" customFormat="1" ht="14.5" thickBot="1">
      <c r="A7" s="57" t="s">
        <v>505</v>
      </c>
      <c r="B7" s="57" t="s">
        <v>69</v>
      </c>
      <c r="C7" s="56" t="s">
        <v>506</v>
      </c>
      <c r="D7" s="56"/>
      <c r="E7" s="56"/>
      <c r="F7" s="56"/>
      <c r="G7" s="56"/>
      <c r="H7" s="56" t="s">
        <v>507</v>
      </c>
      <c r="I7" s="56" t="s">
        <v>508</v>
      </c>
      <c r="J7" s="56" t="s">
        <v>509</v>
      </c>
      <c r="K7" s="56" t="s">
        <v>510</v>
      </c>
      <c r="L7" s="56" t="s">
        <v>511</v>
      </c>
      <c r="M7" s="56" t="s">
        <v>512</v>
      </c>
      <c r="N7" s="56" t="s">
        <v>513</v>
      </c>
      <c r="O7" s="56" t="s">
        <v>514</v>
      </c>
      <c r="P7" s="56" t="s">
        <v>515</v>
      </c>
      <c r="Q7" s="56" t="s">
        <v>516</v>
      </c>
      <c r="R7" s="56" t="s">
        <v>517</v>
      </c>
      <c r="S7" s="56" t="s">
        <v>518</v>
      </c>
      <c r="T7" s="56" t="s">
        <v>519</v>
      </c>
      <c r="U7" s="56" t="s">
        <v>520</v>
      </c>
      <c r="V7" s="56" t="s">
        <v>521</v>
      </c>
      <c r="W7" s="56" t="s">
        <v>522</v>
      </c>
      <c r="X7" s="56" t="s">
        <v>523</v>
      </c>
      <c r="Y7" s="56" t="s">
        <v>524</v>
      </c>
      <c r="Z7" s="56" t="s">
        <v>525</v>
      </c>
      <c r="AA7" s="56" t="s">
        <v>526</v>
      </c>
      <c r="AB7" s="55" t="s">
        <v>527</v>
      </c>
      <c r="AD7" s="54" t="s">
        <v>79</v>
      </c>
      <c r="AE7" s="53">
        <v>4631</v>
      </c>
      <c r="AF7" s="53">
        <v>6371</v>
      </c>
      <c r="AG7" s="53">
        <v>6030</v>
      </c>
    </row>
    <row r="8" spans="1:35" s="48" customFormat="1">
      <c r="A8" s="54"/>
      <c r="B8" s="54" t="s">
        <v>79</v>
      </c>
      <c r="C8" s="53">
        <v>20625</v>
      </c>
      <c r="D8" s="53">
        <v>4631</v>
      </c>
      <c r="E8" s="53">
        <v>6371</v>
      </c>
      <c r="F8" s="53">
        <v>6030</v>
      </c>
      <c r="G8" s="53">
        <v>3593</v>
      </c>
      <c r="H8" s="53">
        <v>0</v>
      </c>
      <c r="I8" s="53" t="s">
        <v>21</v>
      </c>
      <c r="J8" s="53" t="s">
        <v>528</v>
      </c>
      <c r="K8" s="53">
        <v>2</v>
      </c>
      <c r="L8" s="53" t="s">
        <v>9</v>
      </c>
      <c r="M8" s="53" t="s">
        <v>9</v>
      </c>
      <c r="N8" s="53">
        <v>0</v>
      </c>
      <c r="O8" s="53">
        <v>16301</v>
      </c>
      <c r="P8" s="53">
        <v>572</v>
      </c>
      <c r="Q8" s="53">
        <v>5254</v>
      </c>
      <c r="R8" s="53">
        <v>8595</v>
      </c>
      <c r="S8" s="53">
        <v>2688</v>
      </c>
      <c r="T8" s="53">
        <v>34</v>
      </c>
      <c r="U8" s="53">
        <v>6063</v>
      </c>
      <c r="V8" s="53">
        <v>1</v>
      </c>
      <c r="W8" s="53" t="s">
        <v>9</v>
      </c>
      <c r="X8" s="53" t="s">
        <v>9</v>
      </c>
      <c r="Y8" s="53" t="s">
        <v>9</v>
      </c>
      <c r="Z8" s="53" t="s">
        <v>9</v>
      </c>
      <c r="AA8" s="53" t="s">
        <v>529</v>
      </c>
      <c r="AB8" s="53" t="s">
        <v>530</v>
      </c>
      <c r="AD8" s="54" t="s">
        <v>80</v>
      </c>
      <c r="AE8" s="53">
        <v>3572</v>
      </c>
      <c r="AF8" s="53">
        <v>1676</v>
      </c>
      <c r="AG8" s="53">
        <v>1629</v>
      </c>
    </row>
    <row r="9" spans="1:35" s="48" customFormat="1">
      <c r="A9" s="54"/>
      <c r="B9" s="54" t="s">
        <v>80</v>
      </c>
      <c r="C9" s="53">
        <v>7469</v>
      </c>
      <c r="D9" s="53">
        <v>3572</v>
      </c>
      <c r="E9" s="53">
        <v>1676</v>
      </c>
      <c r="F9" s="53">
        <v>1629</v>
      </c>
      <c r="G9" s="53">
        <v>592</v>
      </c>
      <c r="H9" s="53">
        <v>0</v>
      </c>
      <c r="I9" s="53" t="s">
        <v>21</v>
      </c>
      <c r="J9" s="53" t="s">
        <v>531</v>
      </c>
      <c r="K9" s="53" t="s">
        <v>529</v>
      </c>
      <c r="L9" s="53" t="s">
        <v>9</v>
      </c>
      <c r="M9" s="53" t="s">
        <v>9</v>
      </c>
      <c r="N9" s="53">
        <v>0</v>
      </c>
      <c r="O9" s="53">
        <v>7469</v>
      </c>
      <c r="P9" s="53">
        <v>679</v>
      </c>
      <c r="Q9" s="53">
        <v>991</v>
      </c>
      <c r="R9" s="53">
        <v>2857</v>
      </c>
      <c r="S9" s="53">
        <v>827</v>
      </c>
      <c r="T9" s="53">
        <v>2115</v>
      </c>
      <c r="U9" s="53">
        <v>1273</v>
      </c>
      <c r="V9" s="53">
        <v>9</v>
      </c>
      <c r="W9" s="53" t="s">
        <v>9</v>
      </c>
      <c r="X9" s="53" t="s">
        <v>9</v>
      </c>
      <c r="Y9" s="53" t="s">
        <v>9</v>
      </c>
      <c r="Z9" s="53" t="s">
        <v>9</v>
      </c>
      <c r="AA9" s="53" t="s">
        <v>532</v>
      </c>
      <c r="AB9" s="53" t="s">
        <v>533</v>
      </c>
      <c r="AD9" s="54" t="s">
        <v>81</v>
      </c>
      <c r="AE9" s="53">
        <v>1477</v>
      </c>
      <c r="AF9" s="53">
        <v>1330</v>
      </c>
      <c r="AG9" s="53">
        <v>595</v>
      </c>
    </row>
    <row r="10" spans="1:35" s="48" customFormat="1">
      <c r="A10" s="54"/>
      <c r="B10" s="54" t="s">
        <v>81</v>
      </c>
      <c r="C10" s="53">
        <v>3627</v>
      </c>
      <c r="D10" s="53">
        <v>1477</v>
      </c>
      <c r="E10" s="53">
        <v>1330</v>
      </c>
      <c r="F10" s="53">
        <v>595</v>
      </c>
      <c r="G10" s="53">
        <v>225</v>
      </c>
      <c r="H10" s="53">
        <v>0</v>
      </c>
      <c r="I10" s="53" t="s">
        <v>21</v>
      </c>
      <c r="J10" s="53" t="s">
        <v>534</v>
      </c>
      <c r="K10" s="53">
        <v>2</v>
      </c>
      <c r="L10" s="53" t="s">
        <v>9</v>
      </c>
      <c r="M10" s="53" t="s">
        <v>9</v>
      </c>
      <c r="N10" s="53">
        <v>2</v>
      </c>
      <c r="O10" s="53">
        <v>1569</v>
      </c>
      <c r="P10" s="53">
        <v>76</v>
      </c>
      <c r="Q10" s="53">
        <v>60</v>
      </c>
      <c r="R10" s="53">
        <v>1085</v>
      </c>
      <c r="S10" s="53">
        <v>160</v>
      </c>
      <c r="T10" s="53">
        <v>280</v>
      </c>
      <c r="U10" s="53">
        <v>184</v>
      </c>
      <c r="V10" s="53">
        <v>4</v>
      </c>
      <c r="W10" s="53" t="s">
        <v>9</v>
      </c>
      <c r="X10" s="53" t="s">
        <v>9</v>
      </c>
      <c r="Y10" s="53" t="s">
        <v>9</v>
      </c>
      <c r="Z10" s="53" t="s">
        <v>9</v>
      </c>
      <c r="AA10" s="53" t="s">
        <v>535</v>
      </c>
      <c r="AB10" s="53" t="s">
        <v>533</v>
      </c>
      <c r="AD10" s="54" t="s">
        <v>82</v>
      </c>
      <c r="AE10" s="53">
        <v>3359</v>
      </c>
      <c r="AF10" s="53">
        <v>3098</v>
      </c>
      <c r="AG10" s="53">
        <v>1841</v>
      </c>
    </row>
    <row r="11" spans="1:35" s="48" customFormat="1">
      <c r="A11" s="54"/>
      <c r="B11" s="54" t="s">
        <v>82</v>
      </c>
      <c r="C11" s="53">
        <v>9214</v>
      </c>
      <c r="D11" s="53">
        <v>3359</v>
      </c>
      <c r="E11" s="53">
        <v>3098</v>
      </c>
      <c r="F11" s="53">
        <v>1841</v>
      </c>
      <c r="G11" s="53">
        <v>916</v>
      </c>
      <c r="H11" s="53">
        <v>0</v>
      </c>
      <c r="I11" s="53" t="s">
        <v>21</v>
      </c>
      <c r="J11" s="53" t="s">
        <v>528</v>
      </c>
      <c r="K11" s="53">
        <v>2</v>
      </c>
      <c r="L11" s="53" t="s">
        <v>9</v>
      </c>
      <c r="M11" s="53" t="s">
        <v>21</v>
      </c>
      <c r="N11" s="53" t="s">
        <v>529</v>
      </c>
      <c r="O11" s="53">
        <v>1296</v>
      </c>
      <c r="P11" s="53">
        <v>192</v>
      </c>
      <c r="Q11" s="53">
        <v>329</v>
      </c>
      <c r="R11" s="53">
        <v>521</v>
      </c>
      <c r="S11" s="53">
        <v>201</v>
      </c>
      <c r="T11" s="53">
        <v>53</v>
      </c>
      <c r="U11" s="53">
        <v>1</v>
      </c>
      <c r="V11" s="53">
        <v>1</v>
      </c>
      <c r="W11" s="53" t="s">
        <v>9</v>
      </c>
      <c r="X11" s="53" t="s">
        <v>9</v>
      </c>
      <c r="Y11" s="53" t="s">
        <v>9</v>
      </c>
      <c r="Z11" s="53" t="s">
        <v>9</v>
      </c>
      <c r="AA11" s="53" t="s">
        <v>532</v>
      </c>
      <c r="AB11" s="53" t="s">
        <v>533</v>
      </c>
      <c r="AD11" s="54" t="s">
        <v>83</v>
      </c>
      <c r="AE11" s="53">
        <v>1037</v>
      </c>
      <c r="AF11" s="53">
        <v>820</v>
      </c>
      <c r="AG11" s="53">
        <v>680</v>
      </c>
    </row>
    <row r="12" spans="1:35" s="48" customFormat="1">
      <c r="A12" s="54"/>
      <c r="B12" s="54" t="s">
        <v>83</v>
      </c>
      <c r="C12" s="53">
        <v>2829</v>
      </c>
      <c r="D12" s="53">
        <v>1037</v>
      </c>
      <c r="E12" s="53">
        <v>820</v>
      </c>
      <c r="F12" s="53">
        <v>680</v>
      </c>
      <c r="G12" s="53">
        <v>292</v>
      </c>
      <c r="H12" s="53">
        <v>0</v>
      </c>
      <c r="I12" s="53" t="s">
        <v>21</v>
      </c>
      <c r="J12" s="53" t="s">
        <v>531</v>
      </c>
      <c r="K12" s="53" t="s">
        <v>529</v>
      </c>
      <c r="L12" s="53" t="s">
        <v>9</v>
      </c>
      <c r="M12" s="53" t="s">
        <v>21</v>
      </c>
      <c r="N12" s="53" t="s">
        <v>529</v>
      </c>
      <c r="O12" s="53">
        <v>2446</v>
      </c>
      <c r="P12" s="53">
        <v>199</v>
      </c>
      <c r="Q12" s="53">
        <v>249</v>
      </c>
      <c r="R12" s="53">
        <v>1591</v>
      </c>
      <c r="S12" s="53">
        <v>406</v>
      </c>
      <c r="T12" s="53">
        <v>1</v>
      </c>
      <c r="U12" s="53">
        <v>126</v>
      </c>
      <c r="V12" s="53">
        <v>0</v>
      </c>
      <c r="W12" s="53" t="s">
        <v>9</v>
      </c>
      <c r="X12" s="53" t="s">
        <v>9</v>
      </c>
      <c r="Y12" s="53" t="s">
        <v>9</v>
      </c>
      <c r="Z12" s="53" t="s">
        <v>9</v>
      </c>
      <c r="AA12" s="53" t="s">
        <v>535</v>
      </c>
      <c r="AB12" s="53" t="s">
        <v>536</v>
      </c>
      <c r="AD12" s="54" t="s">
        <v>84</v>
      </c>
      <c r="AE12" s="53">
        <v>6304</v>
      </c>
      <c r="AF12" s="53">
        <v>5105</v>
      </c>
      <c r="AG12" s="53">
        <v>2681</v>
      </c>
    </row>
    <row r="13" spans="1:35" s="48" customFormat="1">
      <c r="A13" s="54"/>
      <c r="B13" s="54" t="s">
        <v>84</v>
      </c>
      <c r="C13" s="53">
        <v>14630</v>
      </c>
      <c r="D13" s="53">
        <v>6304</v>
      </c>
      <c r="E13" s="53">
        <v>5105</v>
      </c>
      <c r="F13" s="53">
        <v>2681</v>
      </c>
      <c r="G13" s="53">
        <v>540</v>
      </c>
      <c r="H13" s="53">
        <v>0</v>
      </c>
      <c r="I13" s="53" t="s">
        <v>21</v>
      </c>
      <c r="J13" s="53" t="s">
        <v>531</v>
      </c>
      <c r="K13" s="53" t="s">
        <v>529</v>
      </c>
      <c r="L13" s="53" t="s">
        <v>9</v>
      </c>
      <c r="M13" s="53" t="s">
        <v>9</v>
      </c>
      <c r="N13" s="53" t="s">
        <v>529</v>
      </c>
      <c r="O13" s="53">
        <v>1892</v>
      </c>
      <c r="P13" s="53">
        <v>551</v>
      </c>
      <c r="Q13" s="53">
        <v>417</v>
      </c>
      <c r="R13" s="53">
        <v>1892</v>
      </c>
      <c r="S13" s="53">
        <v>201</v>
      </c>
      <c r="T13" s="53">
        <v>0</v>
      </c>
      <c r="U13" s="53">
        <v>167</v>
      </c>
      <c r="V13" s="53">
        <v>19</v>
      </c>
      <c r="W13" s="53" t="s">
        <v>9</v>
      </c>
      <c r="X13" s="53" t="s">
        <v>9</v>
      </c>
      <c r="Y13" s="53" t="s">
        <v>9</v>
      </c>
      <c r="Z13" s="53" t="s">
        <v>537</v>
      </c>
      <c r="AA13" s="53" t="s">
        <v>529</v>
      </c>
      <c r="AB13" s="53" t="s">
        <v>533</v>
      </c>
      <c r="AD13" s="54" t="s">
        <v>85</v>
      </c>
      <c r="AE13" s="53">
        <v>2565</v>
      </c>
      <c r="AF13" s="53">
        <v>2020</v>
      </c>
      <c r="AG13" s="53">
        <v>1338</v>
      </c>
    </row>
    <row r="14" spans="1:35" s="50" customFormat="1">
      <c r="A14" s="54"/>
      <c r="B14" s="54" t="s">
        <v>85</v>
      </c>
      <c r="C14" s="53">
        <v>5988</v>
      </c>
      <c r="D14" s="53">
        <v>2565</v>
      </c>
      <c r="E14" s="53">
        <v>2020</v>
      </c>
      <c r="F14" s="53">
        <v>1338</v>
      </c>
      <c r="G14" s="53">
        <v>58</v>
      </c>
      <c r="H14" s="53">
        <v>7</v>
      </c>
      <c r="I14" s="53" t="s">
        <v>21</v>
      </c>
      <c r="J14" s="53" t="s">
        <v>531</v>
      </c>
      <c r="K14" s="53" t="s">
        <v>529</v>
      </c>
      <c r="L14" s="53" t="s">
        <v>9</v>
      </c>
      <c r="M14" s="53" t="s">
        <v>9</v>
      </c>
      <c r="N14" s="53">
        <v>82</v>
      </c>
      <c r="O14" s="53">
        <v>5483</v>
      </c>
      <c r="P14" s="53">
        <v>0</v>
      </c>
      <c r="Q14" s="53">
        <v>1657</v>
      </c>
      <c r="R14" s="53">
        <v>3175</v>
      </c>
      <c r="S14" s="53">
        <v>611</v>
      </c>
      <c r="T14" s="53">
        <v>40</v>
      </c>
      <c r="U14" s="53">
        <v>36</v>
      </c>
      <c r="V14" s="53">
        <v>36</v>
      </c>
      <c r="W14" s="53" t="s">
        <v>9</v>
      </c>
      <c r="X14" s="53" t="s">
        <v>9</v>
      </c>
      <c r="Y14" s="53" t="s">
        <v>9</v>
      </c>
      <c r="Z14" s="53" t="s">
        <v>9</v>
      </c>
      <c r="AA14" s="53" t="s">
        <v>532</v>
      </c>
      <c r="AB14" s="53" t="s">
        <v>21</v>
      </c>
    </row>
    <row r="15" spans="1:35" s="50" customFormat="1">
      <c r="A15" s="52"/>
      <c r="B15" s="52" t="s">
        <v>190</v>
      </c>
      <c r="C15" s="51">
        <f>SUM(C8:C14)</f>
        <v>64382</v>
      </c>
      <c r="D15" s="51">
        <f>SUM(D8:D14)</f>
        <v>22945</v>
      </c>
      <c r="E15" s="51">
        <f>SUM(E8:E14)</f>
        <v>20420</v>
      </c>
      <c r="F15" s="51">
        <f>SUM(F8:F14)</f>
        <v>14794</v>
      </c>
      <c r="G15" s="51">
        <f>SUM(G8:G14)</f>
        <v>6216</v>
      </c>
      <c r="H15" s="51"/>
      <c r="I15" s="51"/>
      <c r="J15" s="51"/>
      <c r="K15" s="51"/>
      <c r="L15" s="51"/>
      <c r="M15" s="51"/>
      <c r="N15" s="51"/>
      <c r="O15" s="51">
        <f>SUM(O8:O14)</f>
        <v>36456</v>
      </c>
      <c r="P15" s="51">
        <f t="shared" ref="P15:R15" si="0">SUM(P8:P14)</f>
        <v>2269</v>
      </c>
      <c r="Q15" s="51">
        <f t="shared" si="0"/>
        <v>8957</v>
      </c>
      <c r="R15" s="51">
        <f t="shared" si="0"/>
        <v>19716</v>
      </c>
      <c r="S15" s="51">
        <f>SUM(S8:S14)</f>
        <v>5094</v>
      </c>
      <c r="T15" s="51">
        <f t="shared" ref="T15" si="1">SUM(T8:T14)</f>
        <v>2523</v>
      </c>
      <c r="U15" s="51">
        <f t="shared" ref="U15" si="2">SUM(U8:U14)</f>
        <v>7850</v>
      </c>
      <c r="V15" s="51"/>
      <c r="W15" s="51"/>
      <c r="X15" s="51"/>
      <c r="Y15" s="51"/>
      <c r="Z15" s="51"/>
      <c r="AA15" s="51"/>
      <c r="AB15" s="51"/>
    </row>
    <row r="16" spans="1:35" s="48" customFormat="1">
      <c r="A16" s="52"/>
      <c r="B16" s="52" t="s">
        <v>538</v>
      </c>
      <c r="C16" s="51">
        <v>184492</v>
      </c>
      <c r="D16" s="51">
        <v>40318</v>
      </c>
      <c r="E16" s="51">
        <v>53352</v>
      </c>
      <c r="F16" s="51">
        <v>57069</v>
      </c>
      <c r="G16" s="51">
        <v>31867</v>
      </c>
      <c r="H16" s="51">
        <v>943</v>
      </c>
      <c r="I16" s="51"/>
      <c r="J16" s="51"/>
      <c r="K16" s="51"/>
      <c r="L16" s="51"/>
      <c r="M16" s="51"/>
      <c r="N16" s="51"/>
      <c r="O16" s="51"/>
      <c r="P16" s="51"/>
      <c r="Q16" s="51"/>
      <c r="R16" s="51"/>
      <c r="S16" s="51"/>
      <c r="T16" s="51"/>
      <c r="U16" s="51"/>
      <c r="V16" s="51"/>
      <c r="W16" s="51"/>
      <c r="X16" s="51"/>
      <c r="Y16" s="51"/>
      <c r="Z16" s="51"/>
      <c r="AA16" s="51"/>
      <c r="AB16" s="51"/>
    </row>
    <row r="17" spans="1:28">
      <c r="A17" s="49" t="s">
        <v>539</v>
      </c>
    </row>
    <row r="18" spans="1:28" s="48" customFormat="1">
      <c r="A18" s="47"/>
      <c r="B18" s="47"/>
      <c r="C18" s="47"/>
      <c r="D18" s="47"/>
      <c r="E18" s="47"/>
      <c r="F18" s="47"/>
      <c r="G18" s="47"/>
      <c r="H18" s="47"/>
      <c r="I18" s="47"/>
      <c r="J18" s="47"/>
      <c r="K18" s="47"/>
      <c r="L18" s="47"/>
      <c r="M18" s="47"/>
      <c r="N18" s="47"/>
      <c r="O18" s="47"/>
      <c r="P18" s="47"/>
      <c r="Q18" s="47"/>
      <c r="R18" s="47"/>
      <c r="S18" s="47"/>
      <c r="T18" s="47"/>
      <c r="U18" s="47"/>
      <c r="V18" s="47"/>
      <c r="W18" s="47"/>
      <c r="X18" s="47"/>
      <c r="Y18" s="47"/>
      <c r="Z18" s="47"/>
      <c r="AA18" s="47"/>
      <c r="AB18" s="47"/>
    </row>
    <row r="19" spans="1:28" s="48" customFormat="1">
      <c r="A19" s="47"/>
      <c r="B19" s="47"/>
      <c r="C19" s="47"/>
      <c r="D19" s="47"/>
      <c r="E19" s="47"/>
      <c r="F19" s="47"/>
      <c r="G19" s="47"/>
      <c r="H19" s="47"/>
      <c r="I19" s="47"/>
      <c r="J19" s="47"/>
      <c r="K19" s="47"/>
      <c r="L19" s="47"/>
      <c r="M19" s="47"/>
      <c r="N19" s="47"/>
      <c r="O19" s="47"/>
      <c r="P19" s="47"/>
      <c r="Q19" s="47"/>
      <c r="R19" s="47"/>
      <c r="S19" s="47"/>
      <c r="T19" s="47"/>
      <c r="U19" s="47"/>
      <c r="V19" s="47"/>
      <c r="W19" s="47"/>
      <c r="X19" s="47"/>
      <c r="Y19" s="47"/>
      <c r="Z19" s="47"/>
      <c r="AA19" s="47"/>
      <c r="AB19" s="47"/>
    </row>
    <row r="20" spans="1:28" s="48" customFormat="1">
      <c r="A20" s="47"/>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row>
    <row r="21" spans="1:28" s="48" customFormat="1">
      <c r="A21" s="47"/>
      <c r="B21" s="279" t="s">
        <v>79</v>
      </c>
      <c r="C21" s="283">
        <v>20625</v>
      </c>
      <c r="D21" s="283">
        <v>4631</v>
      </c>
      <c r="E21" s="283">
        <v>6371</v>
      </c>
      <c r="F21" s="283">
        <v>6030</v>
      </c>
      <c r="G21" s="283">
        <v>3593</v>
      </c>
      <c r="H21" s="284">
        <v>0</v>
      </c>
      <c r="I21" s="47"/>
      <c r="J21" s="47"/>
      <c r="K21" s="47"/>
      <c r="L21" s="47"/>
      <c r="M21" s="47"/>
      <c r="N21" s="47"/>
      <c r="O21" s="47"/>
      <c r="P21" s="47"/>
      <c r="Q21" s="47"/>
      <c r="R21" s="47"/>
      <c r="S21" s="47"/>
      <c r="T21" s="47"/>
      <c r="U21" s="47"/>
      <c r="V21" s="47"/>
      <c r="W21" s="47"/>
      <c r="X21" s="47"/>
      <c r="Y21" s="47"/>
      <c r="Z21" s="47"/>
      <c r="AA21" s="47"/>
      <c r="AB21" s="47"/>
    </row>
    <row r="22" spans="1:28" s="48" customFormat="1">
      <c r="A22" s="47"/>
      <c r="B22" s="279" t="s">
        <v>540</v>
      </c>
      <c r="C22" s="283">
        <v>2636</v>
      </c>
      <c r="D22" s="283">
        <v>1590</v>
      </c>
      <c r="E22" s="284">
        <v>650</v>
      </c>
      <c r="F22" s="284">
        <v>322</v>
      </c>
      <c r="G22" s="284">
        <v>74</v>
      </c>
      <c r="H22" s="284">
        <v>0</v>
      </c>
      <c r="I22" s="47"/>
      <c r="J22" s="47"/>
      <c r="K22" s="47"/>
      <c r="L22" s="47"/>
      <c r="M22" s="47"/>
      <c r="N22" s="47"/>
      <c r="O22" s="47"/>
      <c r="P22" s="47"/>
      <c r="Q22" s="47"/>
      <c r="R22" s="47"/>
      <c r="S22" s="47"/>
      <c r="T22" s="47"/>
      <c r="U22" s="47"/>
      <c r="V22" s="47"/>
      <c r="W22" s="47"/>
      <c r="X22" s="47"/>
      <c r="Y22" s="47"/>
      <c r="Z22" s="47"/>
      <c r="AA22" s="47"/>
      <c r="AB22" s="47"/>
    </row>
    <row r="23" spans="1:28" s="48" customFormat="1">
      <c r="A23" s="47"/>
      <c r="B23" s="279" t="s">
        <v>541</v>
      </c>
      <c r="C23" s="283">
        <v>1364</v>
      </c>
      <c r="D23" s="284">
        <v>520</v>
      </c>
      <c r="E23" s="284">
        <v>489</v>
      </c>
      <c r="F23" s="284">
        <v>228</v>
      </c>
      <c r="G23" s="284">
        <v>78</v>
      </c>
      <c r="H23" s="284">
        <v>49</v>
      </c>
      <c r="I23" s="47"/>
      <c r="J23" s="47"/>
      <c r="K23" s="47"/>
      <c r="L23" s="47"/>
      <c r="M23" s="47"/>
      <c r="N23" s="47"/>
      <c r="O23" s="47"/>
      <c r="P23" s="47"/>
      <c r="Q23" s="47"/>
      <c r="R23" s="47"/>
      <c r="S23" s="47"/>
      <c r="T23" s="47"/>
      <c r="U23" s="47"/>
      <c r="V23" s="47"/>
      <c r="W23" s="47"/>
      <c r="X23" s="47"/>
      <c r="Y23" s="47"/>
      <c r="Z23" s="47"/>
      <c r="AA23" s="47"/>
      <c r="AB23" s="47"/>
    </row>
    <row r="24" spans="1:28" s="48" customFormat="1">
      <c r="A24" s="47"/>
      <c r="B24" s="279" t="s">
        <v>80</v>
      </c>
      <c r="C24" s="283">
        <v>7469</v>
      </c>
      <c r="D24" s="283">
        <v>3572</v>
      </c>
      <c r="E24" s="283">
        <v>1676</v>
      </c>
      <c r="F24" s="283">
        <v>1629</v>
      </c>
      <c r="G24" s="284">
        <v>592</v>
      </c>
      <c r="H24" s="284">
        <v>0</v>
      </c>
      <c r="I24" s="47"/>
      <c r="J24" s="47"/>
      <c r="K24" s="47"/>
      <c r="L24" s="47"/>
      <c r="M24" s="47"/>
      <c r="N24" s="47"/>
      <c r="O24" s="47"/>
      <c r="P24" s="47"/>
      <c r="Q24" s="47"/>
      <c r="R24" s="47"/>
      <c r="S24" s="47"/>
      <c r="T24" s="47"/>
      <c r="U24" s="47"/>
      <c r="V24" s="47"/>
      <c r="W24" s="47"/>
      <c r="X24" s="47"/>
      <c r="Y24" s="47"/>
      <c r="Z24" s="47"/>
      <c r="AA24" s="47"/>
      <c r="AB24" s="47"/>
    </row>
    <row r="25" spans="1:28" s="48" customFormat="1">
      <c r="A25" s="47"/>
      <c r="B25" s="279" t="s">
        <v>81</v>
      </c>
      <c r="C25" s="283">
        <v>3627</v>
      </c>
      <c r="D25" s="283">
        <v>1477</v>
      </c>
      <c r="E25" s="283">
        <v>1330</v>
      </c>
      <c r="F25" s="284">
        <v>595</v>
      </c>
      <c r="G25" s="284">
        <v>225</v>
      </c>
      <c r="H25" s="284">
        <v>0</v>
      </c>
      <c r="I25" s="47"/>
      <c r="J25" s="47"/>
      <c r="K25" s="47"/>
      <c r="L25" s="47"/>
      <c r="M25" s="47"/>
      <c r="N25" s="47"/>
      <c r="O25" s="47"/>
      <c r="P25" s="47"/>
      <c r="Q25" s="47"/>
      <c r="R25" s="47"/>
      <c r="S25" s="47"/>
      <c r="T25" s="47"/>
      <c r="U25" s="47"/>
      <c r="V25" s="47"/>
      <c r="W25" s="47"/>
      <c r="X25" s="47"/>
      <c r="Y25" s="47"/>
      <c r="Z25" s="47"/>
      <c r="AA25" s="47"/>
      <c r="AB25" s="47"/>
    </row>
    <row r="26" spans="1:28" s="48" customFormat="1">
      <c r="A26" s="47"/>
      <c r="B26" s="279" t="s">
        <v>542</v>
      </c>
      <c r="C26" s="283">
        <v>6200</v>
      </c>
      <c r="D26" s="283">
        <v>3000</v>
      </c>
      <c r="E26" s="283">
        <v>2000</v>
      </c>
      <c r="F26" s="284">
        <v>800</v>
      </c>
      <c r="G26" s="284">
        <v>300</v>
      </c>
      <c r="H26" s="284">
        <v>100</v>
      </c>
      <c r="I26" s="47"/>
      <c r="J26" s="47"/>
      <c r="K26" s="47"/>
      <c r="L26" s="47"/>
      <c r="M26" s="47"/>
      <c r="N26" s="47"/>
      <c r="O26" s="47"/>
      <c r="P26" s="47"/>
      <c r="Q26" s="47"/>
      <c r="R26" s="47"/>
      <c r="S26" s="47"/>
      <c r="T26" s="47"/>
      <c r="U26" s="47"/>
      <c r="V26" s="47"/>
      <c r="W26" s="47"/>
      <c r="X26" s="47"/>
      <c r="Y26" s="47"/>
      <c r="Z26" s="47"/>
      <c r="AA26" s="47"/>
      <c r="AB26" s="47"/>
    </row>
    <row r="27" spans="1:28" s="48" customFormat="1">
      <c r="A27" s="47"/>
      <c r="B27" s="279" t="s">
        <v>543</v>
      </c>
      <c r="C27" s="283">
        <v>1520</v>
      </c>
      <c r="D27" s="284">
        <v>322</v>
      </c>
      <c r="E27" s="284">
        <v>540</v>
      </c>
      <c r="F27" s="284">
        <v>473</v>
      </c>
      <c r="G27" s="284">
        <v>185</v>
      </c>
      <c r="H27" s="284">
        <v>0</v>
      </c>
      <c r="I27" s="47"/>
      <c r="J27" s="47"/>
      <c r="K27" s="47"/>
      <c r="L27" s="47"/>
      <c r="M27" s="47"/>
      <c r="N27" s="47"/>
      <c r="O27" s="47"/>
      <c r="P27" s="47"/>
      <c r="Q27" s="47"/>
      <c r="R27" s="47"/>
      <c r="S27" s="47"/>
      <c r="T27" s="47"/>
      <c r="U27" s="47"/>
      <c r="V27" s="47"/>
      <c r="W27" s="47"/>
      <c r="X27" s="47"/>
      <c r="Y27" s="47"/>
      <c r="Z27" s="47"/>
      <c r="AA27" s="47"/>
      <c r="AB27" s="47"/>
    </row>
    <row r="28" spans="1:28" s="48" customFormat="1">
      <c r="A28" s="47"/>
      <c r="B28" s="279" t="s">
        <v>544</v>
      </c>
      <c r="C28" s="284">
        <v>345</v>
      </c>
      <c r="D28" s="284">
        <v>143</v>
      </c>
      <c r="E28" s="284">
        <v>52</v>
      </c>
      <c r="F28" s="284">
        <v>96</v>
      </c>
      <c r="G28" s="284">
        <v>54</v>
      </c>
      <c r="H28" s="284">
        <v>0</v>
      </c>
      <c r="I28" s="47"/>
      <c r="J28" s="47"/>
      <c r="K28" s="47"/>
      <c r="L28" s="47"/>
      <c r="M28" s="47"/>
      <c r="N28" s="47"/>
      <c r="O28" s="47"/>
      <c r="P28" s="47"/>
      <c r="Q28" s="47"/>
      <c r="R28" s="47"/>
      <c r="S28" s="47"/>
      <c r="T28" s="47"/>
      <c r="U28" s="47"/>
      <c r="V28" s="47"/>
      <c r="W28" s="47"/>
      <c r="X28" s="47"/>
      <c r="Y28" s="47"/>
      <c r="Z28" s="47"/>
      <c r="AA28" s="47"/>
      <c r="AB28" s="47"/>
    </row>
    <row r="29" spans="1:28" s="48" customFormat="1">
      <c r="A29" s="47"/>
      <c r="B29" s="279" t="s">
        <v>545</v>
      </c>
      <c r="C29" s="283">
        <v>1294</v>
      </c>
      <c r="D29" s="284">
        <v>665</v>
      </c>
      <c r="E29" s="284">
        <v>371</v>
      </c>
      <c r="F29" s="284">
        <v>198</v>
      </c>
      <c r="G29" s="284">
        <v>60</v>
      </c>
      <c r="H29" s="284">
        <v>0</v>
      </c>
      <c r="I29" s="47"/>
      <c r="J29" s="47"/>
      <c r="K29" s="47"/>
      <c r="L29" s="47"/>
      <c r="M29" s="47"/>
      <c r="N29" s="47"/>
      <c r="O29" s="47"/>
      <c r="P29" s="47"/>
      <c r="Q29" s="47"/>
      <c r="R29" s="47"/>
      <c r="S29" s="47"/>
      <c r="T29" s="47"/>
      <c r="U29" s="47"/>
      <c r="V29" s="47"/>
      <c r="W29" s="47"/>
      <c r="X29" s="47"/>
      <c r="Y29" s="47"/>
      <c r="Z29" s="47"/>
      <c r="AA29" s="47"/>
      <c r="AB29" s="47"/>
    </row>
    <row r="30" spans="1:28" s="48" customFormat="1">
      <c r="A30" s="47"/>
      <c r="B30" s="279" t="s">
        <v>546</v>
      </c>
      <c r="C30" s="283">
        <v>1775</v>
      </c>
      <c r="D30" s="284">
        <v>964</v>
      </c>
      <c r="E30" s="284">
        <v>453</v>
      </c>
      <c r="F30" s="284">
        <v>273</v>
      </c>
      <c r="G30" s="284">
        <v>85</v>
      </c>
      <c r="H30" s="284">
        <v>0</v>
      </c>
      <c r="I30" s="47"/>
      <c r="J30" s="47"/>
      <c r="K30" s="47"/>
      <c r="L30" s="47"/>
      <c r="M30" s="47"/>
      <c r="N30" s="47"/>
      <c r="O30" s="47"/>
      <c r="P30" s="47"/>
      <c r="Q30" s="47"/>
      <c r="R30" s="47"/>
      <c r="S30" s="47"/>
      <c r="T30" s="47"/>
      <c r="U30" s="47"/>
      <c r="V30" s="47"/>
      <c r="W30" s="47"/>
      <c r="X30" s="47"/>
      <c r="Y30" s="47"/>
      <c r="Z30" s="47"/>
      <c r="AA30" s="47"/>
      <c r="AB30" s="47"/>
    </row>
    <row r="31" spans="1:28" s="48" customFormat="1">
      <c r="A31" s="47"/>
      <c r="B31" s="279" t="s">
        <v>547</v>
      </c>
      <c r="C31" s="284">
        <v>341</v>
      </c>
      <c r="D31" s="284">
        <v>156</v>
      </c>
      <c r="E31" s="284">
        <v>114</v>
      </c>
      <c r="F31" s="284">
        <v>52</v>
      </c>
      <c r="G31" s="284">
        <v>19</v>
      </c>
      <c r="H31" s="284">
        <v>0</v>
      </c>
      <c r="I31" s="47"/>
      <c r="J31" s="47"/>
      <c r="K31" s="47"/>
      <c r="L31" s="47"/>
      <c r="M31" s="47"/>
      <c r="N31" s="47"/>
      <c r="O31" s="47"/>
      <c r="P31" s="47"/>
      <c r="Q31" s="47"/>
      <c r="R31" s="47"/>
      <c r="S31" s="47"/>
      <c r="T31" s="47"/>
      <c r="U31" s="47"/>
      <c r="V31" s="47"/>
      <c r="W31" s="47"/>
      <c r="X31" s="47"/>
      <c r="Y31" s="47"/>
      <c r="Z31" s="47"/>
      <c r="AA31" s="47"/>
      <c r="AB31" s="47"/>
    </row>
    <row r="32" spans="1:28" s="48" customFormat="1">
      <c r="A32" s="47"/>
      <c r="B32" s="279" t="s">
        <v>548</v>
      </c>
      <c r="C32" s="283">
        <v>3178</v>
      </c>
      <c r="D32" s="283">
        <v>1526</v>
      </c>
      <c r="E32" s="284">
        <v>989</v>
      </c>
      <c r="F32" s="284">
        <v>496</v>
      </c>
      <c r="G32" s="284">
        <v>167</v>
      </c>
      <c r="H32" s="284">
        <v>0</v>
      </c>
      <c r="I32" s="47"/>
      <c r="J32" s="47"/>
      <c r="K32" s="47"/>
      <c r="L32" s="47"/>
      <c r="M32" s="47"/>
      <c r="N32" s="47"/>
      <c r="O32" s="47"/>
      <c r="P32" s="47"/>
      <c r="Q32" s="47"/>
      <c r="R32" s="47"/>
      <c r="S32" s="47"/>
      <c r="T32" s="47"/>
      <c r="U32" s="47"/>
      <c r="V32" s="47"/>
      <c r="W32" s="47"/>
      <c r="X32" s="47"/>
      <c r="Y32" s="47"/>
      <c r="Z32" s="47"/>
      <c r="AA32" s="47"/>
      <c r="AB32" s="47"/>
    </row>
    <row r="33" spans="1:33" s="48" customFormat="1">
      <c r="A33" s="47"/>
      <c r="B33" s="279" t="s">
        <v>549</v>
      </c>
      <c r="C33" s="284">
        <v>870</v>
      </c>
      <c r="D33" s="284">
        <v>404</v>
      </c>
      <c r="E33" s="284">
        <v>276</v>
      </c>
      <c r="F33" s="284">
        <v>156</v>
      </c>
      <c r="G33" s="284">
        <v>34</v>
      </c>
      <c r="H33" s="284">
        <v>0</v>
      </c>
      <c r="I33" s="47"/>
      <c r="J33" s="47"/>
      <c r="K33" s="47"/>
      <c r="L33" s="47"/>
      <c r="M33" s="47"/>
      <c r="N33" s="47"/>
      <c r="O33" s="47"/>
      <c r="P33" s="47"/>
      <c r="Q33" s="47"/>
      <c r="R33" s="47"/>
      <c r="S33" s="47"/>
      <c r="T33" s="47"/>
      <c r="U33" s="47"/>
      <c r="V33" s="47"/>
      <c r="W33" s="47"/>
      <c r="X33" s="47"/>
      <c r="Y33" s="47"/>
      <c r="Z33" s="47"/>
      <c r="AA33" s="47"/>
      <c r="AB33" s="47"/>
    </row>
    <row r="34" spans="1:33" s="48" customFormat="1">
      <c r="A34" s="47"/>
      <c r="B34" s="279" t="s">
        <v>550</v>
      </c>
      <c r="C34" s="284">
        <v>646</v>
      </c>
      <c r="D34" s="284">
        <v>295</v>
      </c>
      <c r="E34" s="284">
        <v>174</v>
      </c>
      <c r="F34" s="284">
        <v>98</v>
      </c>
      <c r="G34" s="284">
        <v>79</v>
      </c>
      <c r="H34" s="284">
        <v>0</v>
      </c>
      <c r="I34" s="47"/>
      <c r="J34" s="47"/>
      <c r="K34" s="47"/>
      <c r="L34" s="47"/>
      <c r="M34" s="47"/>
      <c r="N34" s="47"/>
      <c r="O34" s="47"/>
      <c r="P34" s="47"/>
      <c r="Q34" s="47"/>
      <c r="R34" s="47"/>
      <c r="S34" s="47"/>
      <c r="T34" s="47"/>
      <c r="U34" s="47"/>
      <c r="V34" s="47"/>
      <c r="W34" s="47"/>
      <c r="X34" s="47"/>
      <c r="Y34" s="47"/>
      <c r="Z34" s="47"/>
      <c r="AA34" s="47"/>
      <c r="AB34" s="47"/>
    </row>
    <row r="35" spans="1:33" s="48" customFormat="1">
      <c r="A35" s="47"/>
      <c r="B35" s="279" t="s">
        <v>82</v>
      </c>
      <c r="C35" s="283">
        <v>9214</v>
      </c>
      <c r="D35" s="283">
        <v>3359</v>
      </c>
      <c r="E35" s="283">
        <v>3098</v>
      </c>
      <c r="F35" s="283">
        <v>1841</v>
      </c>
      <c r="G35" s="284">
        <v>916</v>
      </c>
      <c r="H35" s="284">
        <v>0</v>
      </c>
      <c r="I35" s="47"/>
      <c r="J35" s="47"/>
      <c r="K35" s="47"/>
      <c r="L35" s="47"/>
      <c r="M35" s="47"/>
      <c r="N35" s="47"/>
      <c r="O35" s="47"/>
      <c r="P35" s="47"/>
      <c r="Q35" s="47"/>
      <c r="R35" s="47"/>
      <c r="S35" s="47"/>
      <c r="T35" s="47"/>
      <c r="U35" s="47"/>
      <c r="V35" s="47"/>
      <c r="W35" s="47"/>
      <c r="X35" s="47"/>
      <c r="Y35" s="47"/>
      <c r="Z35" s="47"/>
      <c r="AA35" s="47"/>
      <c r="AB35" s="47"/>
    </row>
    <row r="36" spans="1:33">
      <c r="A36" s="47" t="s">
        <v>551</v>
      </c>
      <c r="B36" s="279" t="s">
        <v>552</v>
      </c>
      <c r="C36" s="283">
        <v>6259</v>
      </c>
      <c r="D36" s="283">
        <v>3135</v>
      </c>
      <c r="E36" s="283">
        <v>1869</v>
      </c>
      <c r="F36" s="283">
        <v>1031</v>
      </c>
      <c r="G36" s="284">
        <v>224</v>
      </c>
      <c r="H36" s="284">
        <v>0</v>
      </c>
    </row>
    <row r="37" spans="1:33" s="48" customFormat="1" ht="49.5" customHeight="1">
      <c r="A37" s="47"/>
      <c r="B37" s="279" t="s">
        <v>83</v>
      </c>
      <c r="C37" s="283">
        <v>2829</v>
      </c>
      <c r="D37" s="283">
        <v>1037</v>
      </c>
      <c r="E37" s="284">
        <v>820</v>
      </c>
      <c r="F37" s="284">
        <v>680</v>
      </c>
      <c r="G37" s="284">
        <v>292</v>
      </c>
      <c r="H37" s="284">
        <v>0</v>
      </c>
      <c r="I37" s="580" t="s">
        <v>475</v>
      </c>
      <c r="J37" s="581"/>
      <c r="K37" s="581"/>
      <c r="L37" s="581"/>
      <c r="M37" s="582"/>
      <c r="N37" s="583" t="s">
        <v>477</v>
      </c>
      <c r="O37" s="583" t="s">
        <v>478</v>
      </c>
      <c r="P37" s="583" t="s">
        <v>479</v>
      </c>
      <c r="Q37" s="585" t="s">
        <v>480</v>
      </c>
      <c r="R37" s="586"/>
      <c r="S37" s="587"/>
      <c r="T37" s="583" t="s">
        <v>481</v>
      </c>
      <c r="U37" s="585" t="s">
        <v>482</v>
      </c>
      <c r="V37" s="586"/>
      <c r="W37" s="586"/>
      <c r="X37" s="586"/>
      <c r="Y37" s="587"/>
      <c r="Z37" s="588" t="s">
        <v>484</v>
      </c>
      <c r="AA37" s="589"/>
      <c r="AB37" s="590"/>
      <c r="AC37" s="583" t="s">
        <v>485</v>
      </c>
      <c r="AD37" s="583" t="s">
        <v>486</v>
      </c>
      <c r="AE37" s="583" t="s">
        <v>487</v>
      </c>
      <c r="AF37" s="583" t="s">
        <v>488</v>
      </c>
      <c r="AG37" s="583" t="s">
        <v>489</v>
      </c>
    </row>
    <row r="38" spans="1:33" ht="53.15" customHeight="1">
      <c r="A38" s="47" t="s">
        <v>553</v>
      </c>
      <c r="B38" s="279" t="s">
        <v>554</v>
      </c>
      <c r="C38" s="284">
        <v>936</v>
      </c>
      <c r="D38" s="284">
        <v>352</v>
      </c>
      <c r="E38" s="284">
        <v>350</v>
      </c>
      <c r="F38" s="284">
        <v>175</v>
      </c>
      <c r="G38" s="284">
        <v>59</v>
      </c>
      <c r="H38" s="284">
        <v>0</v>
      </c>
      <c r="I38" s="280" t="s">
        <v>555</v>
      </c>
      <c r="J38" s="280" t="s">
        <v>556</v>
      </c>
      <c r="K38" s="280" t="s">
        <v>557</v>
      </c>
      <c r="L38" s="280" t="s">
        <v>558</v>
      </c>
      <c r="M38" s="280" t="s">
        <v>494</v>
      </c>
      <c r="N38" s="584"/>
      <c r="O38" s="584"/>
      <c r="P38" s="584"/>
      <c r="Q38" s="280" t="s">
        <v>495</v>
      </c>
      <c r="R38" s="280" t="s">
        <v>496</v>
      </c>
      <c r="S38" s="281" t="s">
        <v>497</v>
      </c>
      <c r="T38" s="584"/>
      <c r="U38" s="280" t="s">
        <v>498</v>
      </c>
      <c r="V38" s="280" t="s">
        <v>483</v>
      </c>
      <c r="W38" s="280" t="s">
        <v>499</v>
      </c>
      <c r="X38" s="280" t="s">
        <v>500</v>
      </c>
      <c r="Y38" s="280" t="s">
        <v>559</v>
      </c>
      <c r="Z38" s="280" t="s">
        <v>502</v>
      </c>
      <c r="AA38" s="282" t="s">
        <v>503</v>
      </c>
      <c r="AB38" s="282" t="s">
        <v>504</v>
      </c>
      <c r="AC38" s="584"/>
      <c r="AD38" s="584"/>
      <c r="AE38" s="584"/>
      <c r="AF38" s="584"/>
      <c r="AG38" s="584"/>
    </row>
    <row r="39" spans="1:33" s="48" customFormat="1">
      <c r="A39" s="47"/>
      <c r="B39" s="279" t="s">
        <v>560</v>
      </c>
      <c r="C39" s="284">
        <v>105</v>
      </c>
      <c r="D39" s="284">
        <v>46</v>
      </c>
      <c r="E39" s="284">
        <v>40</v>
      </c>
      <c r="F39" s="284">
        <v>10</v>
      </c>
      <c r="G39" s="284">
        <v>9</v>
      </c>
      <c r="H39" s="284">
        <v>0</v>
      </c>
      <c r="I39" s="548">
        <v>47556</v>
      </c>
      <c r="J39" s="548">
        <v>33505</v>
      </c>
      <c r="K39" s="548">
        <v>22153</v>
      </c>
      <c r="L39" s="548">
        <v>8621</v>
      </c>
      <c r="M39" s="549">
        <v>169</v>
      </c>
      <c r="N39" s="549">
        <v>1</v>
      </c>
      <c r="O39" s="549" t="s">
        <v>561</v>
      </c>
      <c r="P39" s="549">
        <v>16</v>
      </c>
      <c r="Q39" s="549">
        <v>20</v>
      </c>
      <c r="R39" s="549">
        <v>15</v>
      </c>
      <c r="S39" s="549">
        <v>87</v>
      </c>
      <c r="T39" s="548">
        <v>53734</v>
      </c>
      <c r="U39" s="548">
        <v>4348</v>
      </c>
      <c r="V39" s="548">
        <v>11418</v>
      </c>
      <c r="W39" s="548">
        <v>25381</v>
      </c>
      <c r="X39" s="548">
        <v>12024</v>
      </c>
      <c r="Y39" s="548">
        <v>4164</v>
      </c>
      <c r="Z39" s="548">
        <v>10097</v>
      </c>
      <c r="AA39" s="549">
        <v>112</v>
      </c>
      <c r="AB39" s="549">
        <v>28</v>
      </c>
      <c r="AC39" s="549">
        <v>26</v>
      </c>
      <c r="AD39" s="549">
        <v>28</v>
      </c>
      <c r="AE39" s="549" t="s">
        <v>561</v>
      </c>
      <c r="AF39" s="549" t="s">
        <v>561</v>
      </c>
      <c r="AG39" s="549" t="s">
        <v>561</v>
      </c>
    </row>
    <row r="40" spans="1:33">
      <c r="A40" s="47" t="s">
        <v>562</v>
      </c>
      <c r="B40" s="279" t="s">
        <v>563</v>
      </c>
      <c r="C40" s="284">
        <v>741</v>
      </c>
      <c r="D40" s="284">
        <v>297</v>
      </c>
      <c r="E40" s="284">
        <v>236</v>
      </c>
      <c r="F40" s="284">
        <v>155</v>
      </c>
      <c r="G40" s="284">
        <v>53</v>
      </c>
      <c r="H40" s="284">
        <v>0</v>
      </c>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row>
    <row r="41" spans="1:33" s="48" customFormat="1">
      <c r="A41" s="47"/>
      <c r="B41" s="279" t="s">
        <v>564</v>
      </c>
      <c r="C41" s="283">
        <v>1457</v>
      </c>
      <c r="D41" s="284">
        <v>632</v>
      </c>
      <c r="E41" s="284">
        <v>364</v>
      </c>
      <c r="F41" s="284">
        <v>345</v>
      </c>
      <c r="G41" s="284">
        <v>116</v>
      </c>
      <c r="H41" s="284">
        <v>0</v>
      </c>
      <c r="I41" s="283">
        <v>4631</v>
      </c>
      <c r="J41" s="283">
        <v>6371</v>
      </c>
      <c r="K41" s="283">
        <v>6030</v>
      </c>
      <c r="L41" s="283">
        <v>3593</v>
      </c>
      <c r="M41" s="284">
        <v>0</v>
      </c>
      <c r="N41" s="284" t="s">
        <v>565</v>
      </c>
      <c r="O41" s="284" t="s">
        <v>528</v>
      </c>
      <c r="P41" s="284">
        <v>2</v>
      </c>
      <c r="Q41" s="284" t="s">
        <v>566</v>
      </c>
      <c r="R41" s="284" t="s">
        <v>566</v>
      </c>
      <c r="S41" s="284">
        <v>0</v>
      </c>
      <c r="T41" s="283">
        <v>16301</v>
      </c>
      <c r="U41" s="284">
        <v>572</v>
      </c>
      <c r="V41" s="283">
        <v>5254</v>
      </c>
      <c r="W41" s="283">
        <v>8595</v>
      </c>
      <c r="X41" s="283">
        <v>2688</v>
      </c>
      <c r="Y41" s="284">
        <v>34</v>
      </c>
      <c r="Z41" s="283">
        <v>6063</v>
      </c>
      <c r="AA41" s="284">
        <v>1</v>
      </c>
      <c r="AB41" s="284" t="s">
        <v>566</v>
      </c>
      <c r="AC41" s="284" t="s">
        <v>566</v>
      </c>
      <c r="AD41" s="284" t="s">
        <v>566</v>
      </c>
      <c r="AE41" s="284" t="s">
        <v>566</v>
      </c>
      <c r="AF41" s="284" t="s">
        <v>567</v>
      </c>
      <c r="AG41" s="284" t="s">
        <v>568</v>
      </c>
    </row>
    <row r="42" spans="1:33">
      <c r="A42" s="49" t="s">
        <v>569</v>
      </c>
      <c r="B42" s="279" t="s">
        <v>570</v>
      </c>
      <c r="C42" s="283">
        <v>6059</v>
      </c>
      <c r="D42" s="283">
        <v>4099</v>
      </c>
      <c r="E42" s="284">
        <v>965</v>
      </c>
      <c r="F42" s="284">
        <v>747</v>
      </c>
      <c r="G42" s="284">
        <v>235</v>
      </c>
      <c r="H42" s="284">
        <v>13</v>
      </c>
      <c r="I42" s="283">
        <v>1590</v>
      </c>
      <c r="J42" s="284">
        <v>650</v>
      </c>
      <c r="K42" s="284">
        <v>322</v>
      </c>
      <c r="L42" s="284">
        <v>74</v>
      </c>
      <c r="M42" s="284">
        <v>0</v>
      </c>
      <c r="N42" s="284" t="s">
        <v>565</v>
      </c>
      <c r="O42" s="284" t="s">
        <v>528</v>
      </c>
      <c r="P42" s="284">
        <v>2</v>
      </c>
      <c r="Q42" s="284" t="s">
        <v>565</v>
      </c>
      <c r="R42" s="284" t="s">
        <v>529</v>
      </c>
      <c r="S42" s="284" t="s">
        <v>529</v>
      </c>
      <c r="T42" s="284">
        <v>690</v>
      </c>
      <c r="U42" s="284">
        <v>150</v>
      </c>
      <c r="V42" s="284">
        <v>28</v>
      </c>
      <c r="W42" s="284">
        <v>227</v>
      </c>
      <c r="X42" s="284">
        <v>285</v>
      </c>
      <c r="Y42" s="284">
        <v>0</v>
      </c>
      <c r="Z42" s="284">
        <v>399</v>
      </c>
      <c r="AA42" s="284">
        <v>6</v>
      </c>
      <c r="AB42" s="284" t="s">
        <v>566</v>
      </c>
      <c r="AC42" s="284" t="s">
        <v>566</v>
      </c>
      <c r="AD42" s="284" t="s">
        <v>566</v>
      </c>
      <c r="AE42" s="284" t="s">
        <v>566</v>
      </c>
      <c r="AF42" s="284" t="s">
        <v>571</v>
      </c>
      <c r="AG42" s="284" t="s">
        <v>572</v>
      </c>
    </row>
    <row r="43" spans="1:33" s="48" customFormat="1">
      <c r="A43" s="47"/>
      <c r="B43" s="279" t="s">
        <v>573</v>
      </c>
      <c r="C43" s="284">
        <v>401</v>
      </c>
      <c r="D43" s="284">
        <v>156</v>
      </c>
      <c r="E43" s="284">
        <v>108</v>
      </c>
      <c r="F43" s="284">
        <v>84</v>
      </c>
      <c r="G43" s="284">
        <v>53</v>
      </c>
      <c r="H43" s="284">
        <v>0</v>
      </c>
      <c r="I43" s="284">
        <v>520</v>
      </c>
      <c r="J43" s="284">
        <v>489</v>
      </c>
      <c r="K43" s="284">
        <v>228</v>
      </c>
      <c r="L43" s="284">
        <v>78</v>
      </c>
      <c r="M43" s="284">
        <v>49</v>
      </c>
      <c r="N43" s="284" t="s">
        <v>565</v>
      </c>
      <c r="O43" s="284" t="s">
        <v>534</v>
      </c>
      <c r="P43" s="284" t="s">
        <v>529</v>
      </c>
      <c r="Q43" s="284" t="s">
        <v>566</v>
      </c>
      <c r="R43" s="284" t="s">
        <v>566</v>
      </c>
      <c r="S43" s="284">
        <v>0</v>
      </c>
      <c r="T43" s="284">
        <v>293</v>
      </c>
      <c r="U43" s="284">
        <v>26</v>
      </c>
      <c r="V43" s="284">
        <v>150</v>
      </c>
      <c r="W43" s="284">
        <v>9</v>
      </c>
      <c r="X43" s="284">
        <v>118</v>
      </c>
      <c r="Y43" s="284">
        <v>0</v>
      </c>
      <c r="Z43" s="284">
        <v>36</v>
      </c>
      <c r="AA43" s="284">
        <v>2</v>
      </c>
      <c r="AB43" s="284" t="s">
        <v>566</v>
      </c>
      <c r="AC43" s="284" t="s">
        <v>566</v>
      </c>
      <c r="AD43" s="284" t="s">
        <v>566</v>
      </c>
      <c r="AE43" s="284" t="s">
        <v>566</v>
      </c>
      <c r="AF43" s="284" t="s">
        <v>567</v>
      </c>
      <c r="AG43" s="284" t="s">
        <v>574</v>
      </c>
    </row>
    <row r="44" spans="1:33">
      <c r="A44" s="47" t="s">
        <v>575</v>
      </c>
      <c r="B44" s="279" t="s">
        <v>576</v>
      </c>
      <c r="C44" s="284">
        <v>0</v>
      </c>
      <c r="D44" s="284" t="s">
        <v>529</v>
      </c>
      <c r="E44" s="284" t="s">
        <v>529</v>
      </c>
      <c r="F44" s="284" t="s">
        <v>529</v>
      </c>
      <c r="G44" s="284" t="s">
        <v>529</v>
      </c>
      <c r="H44" s="284">
        <v>0</v>
      </c>
      <c r="I44" s="283">
        <v>3572</v>
      </c>
      <c r="J44" s="283">
        <v>1676</v>
      </c>
      <c r="K44" s="283">
        <v>1629</v>
      </c>
      <c r="L44" s="284">
        <v>592</v>
      </c>
      <c r="M44" s="284">
        <v>0</v>
      </c>
      <c r="N44" s="284" t="s">
        <v>565</v>
      </c>
      <c r="O44" s="284" t="s">
        <v>531</v>
      </c>
      <c r="P44" s="284" t="s">
        <v>529</v>
      </c>
      <c r="Q44" s="284" t="s">
        <v>566</v>
      </c>
      <c r="R44" s="284" t="s">
        <v>566</v>
      </c>
      <c r="S44" s="284">
        <v>0</v>
      </c>
      <c r="T44" s="283">
        <v>7469</v>
      </c>
      <c r="U44" s="284">
        <v>679</v>
      </c>
      <c r="V44" s="284">
        <v>991</v>
      </c>
      <c r="W44" s="283">
        <v>2857</v>
      </c>
      <c r="X44" s="284">
        <v>827</v>
      </c>
      <c r="Y44" s="283">
        <v>2115</v>
      </c>
      <c r="Z44" s="283">
        <v>1273</v>
      </c>
      <c r="AA44" s="284">
        <v>9</v>
      </c>
      <c r="AB44" s="284" t="s">
        <v>566</v>
      </c>
      <c r="AC44" s="284" t="s">
        <v>566</v>
      </c>
      <c r="AD44" s="284" t="s">
        <v>566</v>
      </c>
      <c r="AE44" s="284" t="s">
        <v>566</v>
      </c>
      <c r="AF44" s="284" t="s">
        <v>571</v>
      </c>
      <c r="AG44" s="284" t="s">
        <v>572</v>
      </c>
    </row>
    <row r="45" spans="1:33" s="48" customFormat="1">
      <c r="A45" s="47"/>
      <c r="B45" s="279" t="s">
        <v>84</v>
      </c>
      <c r="C45" s="283">
        <v>14630</v>
      </c>
      <c r="D45" s="283">
        <v>6304</v>
      </c>
      <c r="E45" s="283">
        <v>5105</v>
      </c>
      <c r="F45" s="283">
        <v>2681</v>
      </c>
      <c r="G45" s="284">
        <v>540</v>
      </c>
      <c r="H45" s="284">
        <v>0</v>
      </c>
      <c r="I45" s="283">
        <v>1477</v>
      </c>
      <c r="J45" s="283">
        <v>1330</v>
      </c>
      <c r="K45" s="284">
        <v>595</v>
      </c>
      <c r="L45" s="284">
        <v>225</v>
      </c>
      <c r="M45" s="284">
        <v>0</v>
      </c>
      <c r="N45" s="284" t="s">
        <v>565</v>
      </c>
      <c r="O45" s="284" t="s">
        <v>534</v>
      </c>
      <c r="P45" s="284">
        <v>2</v>
      </c>
      <c r="Q45" s="284" t="s">
        <v>566</v>
      </c>
      <c r="R45" s="284" t="s">
        <v>566</v>
      </c>
      <c r="S45" s="284">
        <v>2</v>
      </c>
      <c r="T45" s="283">
        <v>1569</v>
      </c>
      <c r="U45" s="284">
        <v>76</v>
      </c>
      <c r="V45" s="284">
        <v>60</v>
      </c>
      <c r="W45" s="283">
        <v>1085</v>
      </c>
      <c r="X45" s="284">
        <v>160</v>
      </c>
      <c r="Y45" s="284">
        <v>280</v>
      </c>
      <c r="Z45" s="284">
        <v>184</v>
      </c>
      <c r="AA45" s="284">
        <v>4</v>
      </c>
      <c r="AB45" s="284" t="s">
        <v>566</v>
      </c>
      <c r="AC45" s="284" t="s">
        <v>566</v>
      </c>
      <c r="AD45" s="284" t="s">
        <v>566</v>
      </c>
      <c r="AE45" s="284" t="s">
        <v>566</v>
      </c>
      <c r="AF45" s="284" t="s">
        <v>529</v>
      </c>
      <c r="AG45" s="284" t="s">
        <v>572</v>
      </c>
    </row>
    <row r="46" spans="1:33">
      <c r="A46" s="47" t="s">
        <v>577</v>
      </c>
      <c r="B46" s="279" t="s">
        <v>578</v>
      </c>
      <c r="C46" s="283">
        <v>1625</v>
      </c>
      <c r="D46" s="283">
        <v>1062</v>
      </c>
      <c r="E46" s="284">
        <v>346</v>
      </c>
      <c r="F46" s="284">
        <v>145</v>
      </c>
      <c r="G46" s="284">
        <v>72</v>
      </c>
      <c r="H46" s="284">
        <v>0</v>
      </c>
      <c r="I46" s="283">
        <v>3000</v>
      </c>
      <c r="J46" s="283">
        <v>2000</v>
      </c>
      <c r="K46" s="284">
        <v>800</v>
      </c>
      <c r="L46" s="284">
        <v>300</v>
      </c>
      <c r="M46" s="284">
        <v>100</v>
      </c>
      <c r="N46" s="284" t="s">
        <v>566</v>
      </c>
      <c r="O46" s="284" t="s">
        <v>579</v>
      </c>
      <c r="P46" s="284" t="s">
        <v>529</v>
      </c>
      <c r="Q46" s="284" t="s">
        <v>566</v>
      </c>
      <c r="R46" s="284" t="s">
        <v>565</v>
      </c>
      <c r="S46" s="284" t="s">
        <v>529</v>
      </c>
      <c r="T46" s="283">
        <v>1000</v>
      </c>
      <c r="U46" s="284">
        <v>100</v>
      </c>
      <c r="V46" s="284">
        <v>100</v>
      </c>
      <c r="W46" s="284">
        <v>50</v>
      </c>
      <c r="X46" s="284">
        <v>200</v>
      </c>
      <c r="Y46" s="284">
        <v>0</v>
      </c>
      <c r="Z46" s="284" t="s">
        <v>529</v>
      </c>
      <c r="AA46" s="284" t="s">
        <v>529</v>
      </c>
      <c r="AB46" s="284" t="s">
        <v>565</v>
      </c>
      <c r="AC46" s="284" t="s">
        <v>566</v>
      </c>
      <c r="AD46" s="284" t="s">
        <v>566</v>
      </c>
      <c r="AE46" s="284" t="s">
        <v>566</v>
      </c>
      <c r="AF46" s="284" t="s">
        <v>567</v>
      </c>
      <c r="AG46" s="284" t="s">
        <v>572</v>
      </c>
    </row>
    <row r="47" spans="1:33" s="48" customFormat="1">
      <c r="A47" s="47"/>
      <c r="B47" s="279" t="s">
        <v>85</v>
      </c>
      <c r="C47" s="283">
        <v>5988</v>
      </c>
      <c r="D47" s="283">
        <v>2565</v>
      </c>
      <c r="E47" s="283">
        <v>2020</v>
      </c>
      <c r="F47" s="283">
        <v>1338</v>
      </c>
      <c r="G47" s="284">
        <v>58</v>
      </c>
      <c r="H47" s="284">
        <v>7</v>
      </c>
      <c r="I47" s="284">
        <v>322</v>
      </c>
      <c r="J47" s="284">
        <v>540</v>
      </c>
      <c r="K47" s="284">
        <v>473</v>
      </c>
      <c r="L47" s="284">
        <v>185</v>
      </c>
      <c r="M47" s="284">
        <v>0</v>
      </c>
      <c r="N47" s="284" t="s">
        <v>565</v>
      </c>
      <c r="O47" s="284" t="s">
        <v>528</v>
      </c>
      <c r="P47" s="284">
        <v>2</v>
      </c>
      <c r="Q47" s="284" t="s">
        <v>565</v>
      </c>
      <c r="R47" s="284" t="s">
        <v>529</v>
      </c>
      <c r="S47" s="284" t="s">
        <v>529</v>
      </c>
      <c r="T47" s="284">
        <v>938</v>
      </c>
      <c r="U47" s="284">
        <v>349</v>
      </c>
      <c r="V47" s="284">
        <v>348</v>
      </c>
      <c r="W47" s="284">
        <v>194</v>
      </c>
      <c r="X47" s="284">
        <v>248</v>
      </c>
      <c r="Y47" s="284">
        <v>69</v>
      </c>
      <c r="Z47" s="284">
        <v>179</v>
      </c>
      <c r="AA47" s="284" t="s">
        <v>529</v>
      </c>
      <c r="AB47" s="284" t="s">
        <v>566</v>
      </c>
      <c r="AC47" s="284" t="s">
        <v>566</v>
      </c>
      <c r="AD47" s="284" t="s">
        <v>566</v>
      </c>
      <c r="AE47" s="284" t="s">
        <v>566</v>
      </c>
      <c r="AF47" s="284" t="s">
        <v>571</v>
      </c>
      <c r="AG47" s="284" t="s">
        <v>574</v>
      </c>
    </row>
    <row r="48" spans="1:33">
      <c r="A48" s="47" t="s">
        <v>580</v>
      </c>
      <c r="B48" s="279" t="s">
        <v>581</v>
      </c>
      <c r="C48" s="283">
        <v>3238</v>
      </c>
      <c r="D48" s="283">
        <v>1607</v>
      </c>
      <c r="E48" s="284">
        <v>977</v>
      </c>
      <c r="F48" s="284">
        <v>501</v>
      </c>
      <c r="G48" s="284">
        <v>153</v>
      </c>
      <c r="H48" s="284">
        <v>0</v>
      </c>
      <c r="I48" s="284">
        <v>143</v>
      </c>
      <c r="J48" s="284">
        <v>52</v>
      </c>
      <c r="K48" s="284">
        <v>96</v>
      </c>
      <c r="L48" s="284">
        <v>54</v>
      </c>
      <c r="M48" s="284">
        <v>0</v>
      </c>
      <c r="N48" s="284" t="s">
        <v>565</v>
      </c>
      <c r="O48" s="284" t="s">
        <v>528</v>
      </c>
      <c r="P48" s="284" t="s">
        <v>529</v>
      </c>
      <c r="Q48" s="284" t="s">
        <v>566</v>
      </c>
      <c r="R48" s="284" t="s">
        <v>566</v>
      </c>
      <c r="S48" s="284">
        <v>0</v>
      </c>
      <c r="T48" s="284">
        <v>144</v>
      </c>
      <c r="U48" s="284">
        <v>80</v>
      </c>
      <c r="V48" s="284">
        <v>80</v>
      </c>
      <c r="W48" s="284">
        <v>3</v>
      </c>
      <c r="X48" s="284">
        <v>45</v>
      </c>
      <c r="Y48" s="284">
        <v>16</v>
      </c>
      <c r="Z48" s="284">
        <v>0</v>
      </c>
      <c r="AA48" s="284">
        <v>0</v>
      </c>
      <c r="AB48" s="284" t="s">
        <v>566</v>
      </c>
      <c r="AC48" s="284" t="s">
        <v>566</v>
      </c>
      <c r="AD48" s="284" t="s">
        <v>566</v>
      </c>
      <c r="AE48" s="284" t="s">
        <v>566</v>
      </c>
      <c r="AF48" s="284" t="s">
        <v>571</v>
      </c>
      <c r="AG48" s="284" t="s">
        <v>572</v>
      </c>
    </row>
    <row r="49" spans="1:33" s="48" customFormat="1">
      <c r="A49" s="47"/>
      <c r="B49" s="279" t="s">
        <v>582</v>
      </c>
      <c r="C49" s="283">
        <v>2678</v>
      </c>
      <c r="D49" s="283">
        <v>1400</v>
      </c>
      <c r="E49" s="284">
        <v>766</v>
      </c>
      <c r="F49" s="284">
        <v>385</v>
      </c>
      <c r="G49" s="284">
        <v>127</v>
      </c>
      <c r="H49" s="284">
        <v>0</v>
      </c>
      <c r="I49" s="284">
        <v>665</v>
      </c>
      <c r="J49" s="284">
        <v>371</v>
      </c>
      <c r="K49" s="284">
        <v>198</v>
      </c>
      <c r="L49" s="284">
        <v>60</v>
      </c>
      <c r="M49" s="284">
        <v>0</v>
      </c>
      <c r="N49" s="284" t="s">
        <v>565</v>
      </c>
      <c r="O49" s="284" t="s">
        <v>531</v>
      </c>
      <c r="P49" s="284" t="s">
        <v>529</v>
      </c>
      <c r="Q49" s="284" t="s">
        <v>565</v>
      </c>
      <c r="R49" s="284" t="s">
        <v>529</v>
      </c>
      <c r="S49" s="284" t="s">
        <v>529</v>
      </c>
      <c r="T49" s="284">
        <v>583</v>
      </c>
      <c r="U49" s="284">
        <v>132</v>
      </c>
      <c r="V49" s="284">
        <v>6</v>
      </c>
      <c r="W49" s="284">
        <v>152</v>
      </c>
      <c r="X49" s="284">
        <v>103</v>
      </c>
      <c r="Y49" s="284">
        <v>30</v>
      </c>
      <c r="Z49" s="284">
        <v>0</v>
      </c>
      <c r="AA49" s="284">
        <v>0</v>
      </c>
      <c r="AB49" s="284" t="s">
        <v>566</v>
      </c>
      <c r="AC49" s="284" t="s">
        <v>566</v>
      </c>
      <c r="AD49" s="284" t="s">
        <v>566</v>
      </c>
      <c r="AE49" s="284" t="s">
        <v>566</v>
      </c>
      <c r="AF49" s="284" t="s">
        <v>567</v>
      </c>
      <c r="AG49" s="284" t="s">
        <v>568</v>
      </c>
    </row>
    <row r="50" spans="1:33">
      <c r="A50" s="47" t="s">
        <v>583</v>
      </c>
      <c r="B50" s="279" t="s">
        <v>584</v>
      </c>
      <c r="C50" s="283">
        <v>3954</v>
      </c>
      <c r="D50" s="283">
        <v>2240</v>
      </c>
      <c r="E50" s="284">
        <v>956</v>
      </c>
      <c r="F50" s="284">
        <v>589</v>
      </c>
      <c r="G50" s="284">
        <v>169</v>
      </c>
      <c r="H50" s="284">
        <v>0</v>
      </c>
      <c r="I50" s="284">
        <v>964</v>
      </c>
      <c r="J50" s="284">
        <v>453</v>
      </c>
      <c r="K50" s="284">
        <v>273</v>
      </c>
      <c r="L50" s="284">
        <v>85</v>
      </c>
      <c r="M50" s="284">
        <v>0</v>
      </c>
      <c r="N50" s="284" t="s">
        <v>565</v>
      </c>
      <c r="O50" s="284" t="s">
        <v>531</v>
      </c>
      <c r="P50" s="284" t="s">
        <v>529</v>
      </c>
      <c r="Q50" s="284" t="s">
        <v>566</v>
      </c>
      <c r="R50" s="284" t="s">
        <v>566</v>
      </c>
      <c r="S50" s="284">
        <v>1</v>
      </c>
      <c r="T50" s="284">
        <v>704</v>
      </c>
      <c r="U50" s="284">
        <v>117</v>
      </c>
      <c r="V50" s="284">
        <v>0</v>
      </c>
      <c r="W50" s="284">
        <v>345</v>
      </c>
      <c r="X50" s="284">
        <v>242</v>
      </c>
      <c r="Y50" s="284">
        <v>0</v>
      </c>
      <c r="Z50" s="284" t="s">
        <v>529</v>
      </c>
      <c r="AA50" s="284" t="s">
        <v>529</v>
      </c>
      <c r="AB50" s="284" t="s">
        <v>566</v>
      </c>
      <c r="AC50" s="284" t="s">
        <v>566</v>
      </c>
      <c r="AD50" s="284" t="s">
        <v>566</v>
      </c>
      <c r="AE50" s="284" t="s">
        <v>566</v>
      </c>
      <c r="AF50" s="284" t="s">
        <v>571</v>
      </c>
      <c r="AG50" s="284" t="s">
        <v>574</v>
      </c>
    </row>
    <row r="51" spans="1:33" s="48" customFormat="1">
      <c r="A51" s="47"/>
      <c r="B51" s="279"/>
      <c r="C51" s="533">
        <f>SUM(C21:C50)</f>
        <v>112004</v>
      </c>
      <c r="D51" s="279"/>
      <c r="E51" s="279"/>
      <c r="F51" s="284"/>
      <c r="G51" s="284"/>
      <c r="H51" s="284"/>
      <c r="I51" s="284"/>
      <c r="J51" s="284"/>
      <c r="K51" s="284"/>
      <c r="L51" s="284"/>
      <c r="M51" s="284"/>
      <c r="N51" s="284"/>
      <c r="O51" s="284"/>
      <c r="P51" s="284"/>
      <c r="Q51" s="284"/>
      <c r="R51" s="284"/>
      <c r="S51" s="284"/>
      <c r="T51" s="284">
        <v>138</v>
      </c>
      <c r="U51" s="284">
        <v>13</v>
      </c>
      <c r="V51" s="284">
        <v>36</v>
      </c>
      <c r="W51" s="284">
        <v>19</v>
      </c>
      <c r="X51" s="284">
        <v>62</v>
      </c>
      <c r="Y51" s="284">
        <v>8</v>
      </c>
      <c r="Z51" s="284">
        <v>1</v>
      </c>
      <c r="AA51" s="284">
        <v>1</v>
      </c>
      <c r="AB51" s="284" t="s">
        <v>566</v>
      </c>
      <c r="AC51" s="284" t="s">
        <v>566</v>
      </c>
      <c r="AD51" s="284" t="s">
        <v>566</v>
      </c>
      <c r="AE51" s="284" t="s">
        <v>566</v>
      </c>
      <c r="AF51" s="284" t="s">
        <v>571</v>
      </c>
      <c r="AG51" s="284" t="s">
        <v>572</v>
      </c>
    </row>
    <row r="52" spans="1:33">
      <c r="A52" s="49" t="s">
        <v>585</v>
      </c>
      <c r="B52" s="279"/>
      <c r="C52" s="279"/>
      <c r="D52" s="279" t="s">
        <v>548</v>
      </c>
      <c r="E52" s="279" t="s">
        <v>586</v>
      </c>
      <c r="F52" s="284" t="s">
        <v>9</v>
      </c>
      <c r="G52" s="284" t="s">
        <v>21</v>
      </c>
      <c r="H52" s="283">
        <v>3178</v>
      </c>
      <c r="I52" s="283">
        <v>1526</v>
      </c>
      <c r="J52" s="284">
        <v>989</v>
      </c>
      <c r="K52" s="284">
        <v>496</v>
      </c>
      <c r="L52" s="284">
        <v>167</v>
      </c>
      <c r="M52" s="284">
        <v>0</v>
      </c>
      <c r="N52" s="284" t="s">
        <v>565</v>
      </c>
      <c r="O52" s="284" t="s">
        <v>528</v>
      </c>
      <c r="P52" s="284">
        <v>1</v>
      </c>
      <c r="Q52" s="284" t="s">
        <v>566</v>
      </c>
      <c r="R52" s="284" t="s">
        <v>565</v>
      </c>
      <c r="S52" s="284" t="s">
        <v>529</v>
      </c>
      <c r="T52" s="284" t="s">
        <v>529</v>
      </c>
      <c r="U52" s="284" t="s">
        <v>529</v>
      </c>
      <c r="V52" s="284" t="s">
        <v>529</v>
      </c>
      <c r="W52" s="284" t="s">
        <v>529</v>
      </c>
      <c r="X52" s="284" t="s">
        <v>529</v>
      </c>
      <c r="Y52" s="284" t="s">
        <v>529</v>
      </c>
      <c r="Z52" s="284">
        <v>370</v>
      </c>
      <c r="AA52" s="284">
        <v>3</v>
      </c>
      <c r="AB52" s="284" t="s">
        <v>566</v>
      </c>
      <c r="AC52" s="284" t="s">
        <v>566</v>
      </c>
      <c r="AD52" s="284" t="s">
        <v>565</v>
      </c>
      <c r="AE52" s="284" t="s">
        <v>566</v>
      </c>
      <c r="AF52" s="284" t="s">
        <v>571</v>
      </c>
      <c r="AG52" s="284" t="s">
        <v>572</v>
      </c>
    </row>
    <row r="53" spans="1:33" s="48" customFormat="1">
      <c r="A53" s="47"/>
      <c r="B53" s="279"/>
      <c r="C53" s="279"/>
      <c r="D53" s="279" t="s">
        <v>549</v>
      </c>
      <c r="E53" s="279" t="s">
        <v>586</v>
      </c>
      <c r="F53" s="284" t="s">
        <v>9</v>
      </c>
      <c r="G53" s="284" t="s">
        <v>21</v>
      </c>
      <c r="H53" s="284">
        <v>870</v>
      </c>
      <c r="I53" s="284">
        <v>404</v>
      </c>
      <c r="J53" s="284">
        <v>276</v>
      </c>
      <c r="K53" s="284">
        <v>156</v>
      </c>
      <c r="L53" s="284">
        <v>34</v>
      </c>
      <c r="M53" s="284">
        <v>0</v>
      </c>
      <c r="N53" s="284" t="s">
        <v>565</v>
      </c>
      <c r="O53" s="284" t="s">
        <v>528</v>
      </c>
      <c r="P53" s="284">
        <v>2</v>
      </c>
      <c r="Q53" s="284" t="s">
        <v>565</v>
      </c>
      <c r="R53" s="284" t="s">
        <v>529</v>
      </c>
      <c r="S53" s="284" t="s">
        <v>529</v>
      </c>
      <c r="T53" s="284">
        <v>500</v>
      </c>
      <c r="U53" s="284">
        <v>222</v>
      </c>
      <c r="V53" s="284">
        <v>75</v>
      </c>
      <c r="W53" s="284">
        <v>362</v>
      </c>
      <c r="X53" s="284">
        <v>71</v>
      </c>
      <c r="Y53" s="284">
        <v>0</v>
      </c>
      <c r="Z53" s="284">
        <v>54</v>
      </c>
      <c r="AA53" s="284">
        <v>6</v>
      </c>
      <c r="AB53" s="284" t="s">
        <v>566</v>
      </c>
      <c r="AC53" s="284" t="s">
        <v>566</v>
      </c>
      <c r="AD53" s="284" t="s">
        <v>566</v>
      </c>
      <c r="AE53" s="284" t="s">
        <v>566</v>
      </c>
      <c r="AF53" s="284" t="s">
        <v>571</v>
      </c>
      <c r="AG53" s="284" t="s">
        <v>572</v>
      </c>
    </row>
    <row r="54" spans="1:33">
      <c r="A54" s="47" t="s">
        <v>587</v>
      </c>
      <c r="B54" s="279"/>
      <c r="C54" s="279"/>
      <c r="D54" s="279" t="s">
        <v>550</v>
      </c>
      <c r="E54" s="279" t="s">
        <v>586</v>
      </c>
      <c r="F54" s="284" t="s">
        <v>9</v>
      </c>
      <c r="G54" s="284" t="s">
        <v>9</v>
      </c>
      <c r="H54" s="284">
        <v>646</v>
      </c>
      <c r="I54" s="284">
        <v>295</v>
      </c>
      <c r="J54" s="284">
        <v>174</v>
      </c>
      <c r="K54" s="284">
        <v>98</v>
      </c>
      <c r="L54" s="284">
        <v>79</v>
      </c>
      <c r="M54" s="284">
        <v>0</v>
      </c>
      <c r="N54" s="284" t="s">
        <v>565</v>
      </c>
      <c r="O54" s="284" t="s">
        <v>534</v>
      </c>
      <c r="P54" s="284">
        <v>1</v>
      </c>
      <c r="Q54" s="284" t="s">
        <v>566</v>
      </c>
      <c r="R54" s="284" t="s">
        <v>566</v>
      </c>
      <c r="S54" s="284">
        <v>0</v>
      </c>
      <c r="T54" s="284">
        <v>376</v>
      </c>
      <c r="U54" s="284">
        <v>30</v>
      </c>
      <c r="V54" s="284">
        <v>34</v>
      </c>
      <c r="W54" s="284">
        <v>148</v>
      </c>
      <c r="X54" s="284">
        <v>148</v>
      </c>
      <c r="Y54" s="284">
        <v>9</v>
      </c>
      <c r="Z54" s="284" t="s">
        <v>529</v>
      </c>
      <c r="AA54" s="284" t="s">
        <v>529</v>
      </c>
      <c r="AB54" s="284" t="s">
        <v>566</v>
      </c>
      <c r="AC54" s="284" t="s">
        <v>565</v>
      </c>
      <c r="AD54" s="284" t="s">
        <v>566</v>
      </c>
      <c r="AE54" s="284" t="s">
        <v>588</v>
      </c>
      <c r="AF54" s="284" t="s">
        <v>529</v>
      </c>
      <c r="AG54" s="284" t="s">
        <v>572</v>
      </c>
    </row>
    <row r="55" spans="1:33" s="48" customFormat="1">
      <c r="A55" s="47"/>
      <c r="B55" s="279"/>
      <c r="C55" s="279"/>
      <c r="D55" s="279" t="s">
        <v>82</v>
      </c>
      <c r="E55" s="279" t="s">
        <v>586</v>
      </c>
      <c r="F55" s="284" t="s">
        <v>9</v>
      </c>
      <c r="G55" s="284" t="s">
        <v>21</v>
      </c>
      <c r="H55" s="283">
        <v>9214</v>
      </c>
      <c r="I55" s="283">
        <v>3359</v>
      </c>
      <c r="J55" s="283">
        <v>3098</v>
      </c>
      <c r="K55" s="283">
        <v>1841</v>
      </c>
      <c r="L55" s="284">
        <v>916</v>
      </c>
      <c r="M55" s="284">
        <v>0</v>
      </c>
      <c r="N55" s="284" t="s">
        <v>565</v>
      </c>
      <c r="O55" s="284" t="s">
        <v>528</v>
      </c>
      <c r="P55" s="284">
        <v>2</v>
      </c>
      <c r="Q55" s="284" t="s">
        <v>566</v>
      </c>
      <c r="R55" s="284" t="s">
        <v>565</v>
      </c>
      <c r="S55" s="284" t="s">
        <v>529</v>
      </c>
      <c r="T55" s="283">
        <v>1296</v>
      </c>
      <c r="U55" s="284">
        <v>192</v>
      </c>
      <c r="V55" s="284">
        <v>329</v>
      </c>
      <c r="W55" s="284">
        <v>521</v>
      </c>
      <c r="X55" s="284">
        <v>201</v>
      </c>
      <c r="Y55" s="284">
        <v>53</v>
      </c>
      <c r="Z55" s="284">
        <v>1</v>
      </c>
      <c r="AA55" s="284">
        <v>1</v>
      </c>
      <c r="AB55" s="284" t="s">
        <v>566</v>
      </c>
      <c r="AC55" s="284" t="s">
        <v>566</v>
      </c>
      <c r="AD55" s="284" t="s">
        <v>566</v>
      </c>
      <c r="AE55" s="284" t="s">
        <v>566</v>
      </c>
      <c r="AF55" s="284" t="s">
        <v>571</v>
      </c>
      <c r="AG55" s="284" t="s">
        <v>572</v>
      </c>
    </row>
    <row r="56" spans="1:33">
      <c r="A56" s="47" t="s">
        <v>589</v>
      </c>
      <c r="B56" s="279"/>
      <c r="C56" s="279"/>
      <c r="D56" s="279" t="s">
        <v>552</v>
      </c>
      <c r="E56" s="279" t="s">
        <v>586</v>
      </c>
      <c r="F56" s="284" t="s">
        <v>9</v>
      </c>
      <c r="G56" s="284" t="s">
        <v>9</v>
      </c>
      <c r="H56" s="283">
        <v>6259</v>
      </c>
      <c r="I56" s="283">
        <v>3135</v>
      </c>
      <c r="J56" s="283">
        <v>1869</v>
      </c>
      <c r="K56" s="283">
        <v>1031</v>
      </c>
      <c r="L56" s="284">
        <v>224</v>
      </c>
      <c r="M56" s="284">
        <v>0</v>
      </c>
      <c r="N56" s="284" t="s">
        <v>565</v>
      </c>
      <c r="O56" s="284" t="s">
        <v>531</v>
      </c>
      <c r="P56" s="284" t="s">
        <v>529</v>
      </c>
      <c r="Q56" s="284" t="s">
        <v>566</v>
      </c>
      <c r="R56" s="284" t="s">
        <v>565</v>
      </c>
      <c r="S56" s="284" t="s">
        <v>529</v>
      </c>
      <c r="T56" s="283">
        <v>3571</v>
      </c>
      <c r="U56" s="284">
        <v>285</v>
      </c>
      <c r="V56" s="284">
        <v>442</v>
      </c>
      <c r="W56" s="283">
        <v>1358</v>
      </c>
      <c r="X56" s="283">
        <v>3030</v>
      </c>
      <c r="Y56" s="284">
        <v>63</v>
      </c>
      <c r="Z56" s="284" t="s">
        <v>529</v>
      </c>
      <c r="AA56" s="284" t="s">
        <v>529</v>
      </c>
      <c r="AB56" s="284" t="s">
        <v>566</v>
      </c>
      <c r="AC56" s="284" t="s">
        <v>566</v>
      </c>
      <c r="AD56" s="284" t="s">
        <v>566</v>
      </c>
      <c r="AE56" s="284" t="s">
        <v>566</v>
      </c>
      <c r="AF56" s="284" t="s">
        <v>571</v>
      </c>
      <c r="AG56" s="284" t="s">
        <v>572</v>
      </c>
    </row>
    <row r="57" spans="1:33" s="48" customFormat="1">
      <c r="A57" s="47"/>
      <c r="B57" s="279"/>
      <c r="C57" s="279"/>
      <c r="D57" s="279" t="s">
        <v>83</v>
      </c>
      <c r="E57" s="279" t="s">
        <v>586</v>
      </c>
      <c r="F57" s="284" t="s">
        <v>9</v>
      </c>
      <c r="G57" s="284" t="s">
        <v>9</v>
      </c>
      <c r="H57" s="283">
        <v>2829</v>
      </c>
      <c r="I57" s="283">
        <v>1037</v>
      </c>
      <c r="J57" s="284">
        <v>820</v>
      </c>
      <c r="K57" s="284">
        <v>680</v>
      </c>
      <c r="L57" s="284">
        <v>292</v>
      </c>
      <c r="M57" s="284">
        <v>0</v>
      </c>
      <c r="N57" s="284" t="s">
        <v>565</v>
      </c>
      <c r="O57" s="284" t="s">
        <v>528</v>
      </c>
      <c r="P57" s="284" t="s">
        <v>529</v>
      </c>
      <c r="Q57" s="284" t="s">
        <v>566</v>
      </c>
      <c r="R57" s="284" t="s">
        <v>565</v>
      </c>
      <c r="S57" s="284" t="s">
        <v>529</v>
      </c>
      <c r="T57" s="283">
        <v>2446</v>
      </c>
      <c r="U57" s="284">
        <v>199</v>
      </c>
      <c r="V57" s="284">
        <v>249</v>
      </c>
      <c r="W57" s="283">
        <v>1591</v>
      </c>
      <c r="X57" s="284">
        <v>406</v>
      </c>
      <c r="Y57" s="284">
        <v>1</v>
      </c>
      <c r="Z57" s="284">
        <v>126</v>
      </c>
      <c r="AA57" s="284">
        <v>0</v>
      </c>
      <c r="AB57" s="284" t="s">
        <v>566</v>
      </c>
      <c r="AC57" s="284" t="s">
        <v>566</v>
      </c>
      <c r="AD57" s="284" t="s">
        <v>566</v>
      </c>
      <c r="AE57" s="284" t="s">
        <v>566</v>
      </c>
      <c r="AF57" s="284" t="s">
        <v>590</v>
      </c>
      <c r="AG57" s="284" t="s">
        <v>574</v>
      </c>
    </row>
    <row r="58" spans="1:33">
      <c r="A58" s="47" t="s">
        <v>591</v>
      </c>
      <c r="B58" s="279"/>
      <c r="C58" s="279"/>
      <c r="D58" s="279" t="s">
        <v>554</v>
      </c>
      <c r="E58" s="279" t="s">
        <v>586</v>
      </c>
      <c r="F58" s="284" t="s">
        <v>21</v>
      </c>
      <c r="G58" s="284" t="s">
        <v>9</v>
      </c>
      <c r="H58" s="284">
        <v>936</v>
      </c>
      <c r="I58" s="284">
        <v>352</v>
      </c>
      <c r="J58" s="284">
        <v>350</v>
      </c>
      <c r="K58" s="284">
        <v>175</v>
      </c>
      <c r="L58" s="284">
        <v>59</v>
      </c>
      <c r="M58" s="284">
        <v>0</v>
      </c>
      <c r="N58" s="284" t="s">
        <v>565</v>
      </c>
      <c r="O58" s="284" t="s">
        <v>531</v>
      </c>
      <c r="P58" s="284" t="s">
        <v>529</v>
      </c>
      <c r="Q58" s="284" t="s">
        <v>565</v>
      </c>
      <c r="R58" s="284" t="s">
        <v>529</v>
      </c>
      <c r="S58" s="284" t="s">
        <v>529</v>
      </c>
      <c r="T58" s="284">
        <v>78</v>
      </c>
      <c r="U58" s="284">
        <v>0</v>
      </c>
      <c r="V58" s="284">
        <v>20</v>
      </c>
      <c r="W58" s="284">
        <v>14</v>
      </c>
      <c r="X58" s="284">
        <v>44</v>
      </c>
      <c r="Y58" s="284">
        <v>0</v>
      </c>
      <c r="Z58" s="284">
        <v>77</v>
      </c>
      <c r="AA58" s="284">
        <v>2</v>
      </c>
      <c r="AB58" s="284" t="s">
        <v>566</v>
      </c>
      <c r="AC58" s="284" t="s">
        <v>566</v>
      </c>
      <c r="AD58" s="284" t="s">
        <v>565</v>
      </c>
      <c r="AE58" s="284" t="s">
        <v>592</v>
      </c>
      <c r="AF58" s="284" t="s">
        <v>529</v>
      </c>
      <c r="AG58" s="284" t="s">
        <v>565</v>
      </c>
    </row>
    <row r="59" spans="1:33" s="48" customFormat="1">
      <c r="A59" s="47"/>
      <c r="B59" s="279"/>
      <c r="C59" s="279"/>
      <c r="D59" s="279" t="s">
        <v>560</v>
      </c>
      <c r="E59" s="279" t="s">
        <v>586</v>
      </c>
      <c r="F59" s="284" t="s">
        <v>21</v>
      </c>
      <c r="G59" s="284" t="s">
        <v>21</v>
      </c>
      <c r="H59" s="284">
        <v>105</v>
      </c>
      <c r="I59" s="284">
        <v>46</v>
      </c>
      <c r="J59" s="284">
        <v>40</v>
      </c>
      <c r="K59" s="284">
        <v>10</v>
      </c>
      <c r="L59" s="284">
        <v>9</v>
      </c>
      <c r="M59" s="284">
        <v>0</v>
      </c>
      <c r="N59" s="284" t="s">
        <v>565</v>
      </c>
      <c r="O59" s="284" t="s">
        <v>531</v>
      </c>
      <c r="P59" s="284" t="s">
        <v>529</v>
      </c>
      <c r="Q59" s="284" t="s">
        <v>566</v>
      </c>
      <c r="R59" s="284" t="s">
        <v>566</v>
      </c>
      <c r="S59" s="284">
        <v>0</v>
      </c>
      <c r="T59" s="284">
        <v>36</v>
      </c>
      <c r="U59" s="284">
        <v>27</v>
      </c>
      <c r="V59" s="284">
        <v>7</v>
      </c>
      <c r="W59" s="284">
        <v>0</v>
      </c>
      <c r="X59" s="284">
        <v>2</v>
      </c>
      <c r="Y59" s="284">
        <v>0</v>
      </c>
      <c r="Z59" s="284">
        <v>47</v>
      </c>
      <c r="AA59" s="284">
        <v>1</v>
      </c>
      <c r="AB59" s="284" t="s">
        <v>566</v>
      </c>
      <c r="AC59" s="284" t="s">
        <v>565</v>
      </c>
      <c r="AD59" s="284" t="s">
        <v>566</v>
      </c>
      <c r="AE59" s="284" t="s">
        <v>588</v>
      </c>
      <c r="AF59" s="284" t="s">
        <v>529</v>
      </c>
      <c r="AG59" s="284" t="s">
        <v>572</v>
      </c>
    </row>
    <row r="60" spans="1:33">
      <c r="A60" s="47" t="s">
        <v>593</v>
      </c>
      <c r="B60" s="279"/>
      <c r="C60" s="279"/>
      <c r="D60" s="279" t="s">
        <v>563</v>
      </c>
      <c r="E60" s="279" t="s">
        <v>586</v>
      </c>
      <c r="F60" s="284" t="s">
        <v>21</v>
      </c>
      <c r="G60" s="284" t="s">
        <v>21</v>
      </c>
      <c r="H60" s="284">
        <v>741</v>
      </c>
      <c r="I60" s="284">
        <v>297</v>
      </c>
      <c r="J60" s="284">
        <v>236</v>
      </c>
      <c r="K60" s="284">
        <v>155</v>
      </c>
      <c r="L60" s="284">
        <v>53</v>
      </c>
      <c r="M60" s="284">
        <v>0</v>
      </c>
      <c r="N60" s="284" t="s">
        <v>565</v>
      </c>
      <c r="O60" s="284" t="s">
        <v>528</v>
      </c>
      <c r="P60" s="284">
        <v>1</v>
      </c>
      <c r="Q60" s="284" t="s">
        <v>566</v>
      </c>
      <c r="R60" s="284" t="s">
        <v>566</v>
      </c>
      <c r="S60" s="284">
        <v>0</v>
      </c>
      <c r="T60" s="284">
        <v>534</v>
      </c>
      <c r="U60" s="284">
        <v>23</v>
      </c>
      <c r="V60" s="284">
        <v>39</v>
      </c>
      <c r="W60" s="284">
        <v>259</v>
      </c>
      <c r="X60" s="284">
        <v>213</v>
      </c>
      <c r="Y60" s="284">
        <v>47</v>
      </c>
      <c r="Z60" s="284">
        <v>31</v>
      </c>
      <c r="AA60" s="284">
        <v>1</v>
      </c>
      <c r="AB60" s="284" t="s">
        <v>566</v>
      </c>
      <c r="AC60" s="284" t="s">
        <v>566</v>
      </c>
      <c r="AD60" s="284" t="s">
        <v>566</v>
      </c>
      <c r="AE60" s="284" t="s">
        <v>566</v>
      </c>
      <c r="AF60" s="284" t="s">
        <v>571</v>
      </c>
      <c r="AG60" s="284" t="s">
        <v>572</v>
      </c>
    </row>
    <row r="61" spans="1:33" s="48" customFormat="1">
      <c r="A61" s="47"/>
      <c r="B61" s="279"/>
      <c r="C61" s="279"/>
      <c r="D61" s="279" t="s">
        <v>564</v>
      </c>
      <c r="E61" s="279" t="s">
        <v>586</v>
      </c>
      <c r="F61" s="284" t="s">
        <v>9</v>
      </c>
      <c r="G61" s="284" t="s">
        <v>9</v>
      </c>
      <c r="H61" s="283">
        <v>1457</v>
      </c>
      <c r="I61" s="284">
        <v>632</v>
      </c>
      <c r="J61" s="284">
        <v>364</v>
      </c>
      <c r="K61" s="284">
        <v>345</v>
      </c>
      <c r="L61" s="284">
        <v>116</v>
      </c>
      <c r="M61" s="284">
        <v>0</v>
      </c>
      <c r="N61" s="284" t="s">
        <v>565</v>
      </c>
      <c r="O61" s="284" t="s">
        <v>531</v>
      </c>
      <c r="P61" s="284" t="s">
        <v>529</v>
      </c>
      <c r="Q61" s="284" t="s">
        <v>566</v>
      </c>
      <c r="R61" s="284" t="s">
        <v>566</v>
      </c>
      <c r="S61" s="284" t="s">
        <v>529</v>
      </c>
      <c r="T61" s="283">
        <v>1457</v>
      </c>
      <c r="U61" s="284">
        <v>150</v>
      </c>
      <c r="V61" s="284">
        <v>348</v>
      </c>
      <c r="W61" s="284">
        <v>511</v>
      </c>
      <c r="X61" s="284">
        <v>218</v>
      </c>
      <c r="Y61" s="284">
        <v>826</v>
      </c>
      <c r="Z61" s="284">
        <v>19</v>
      </c>
      <c r="AA61" s="284">
        <v>2</v>
      </c>
      <c r="AB61" s="284" t="s">
        <v>566</v>
      </c>
      <c r="AC61" s="284" t="s">
        <v>565</v>
      </c>
      <c r="AD61" s="284" t="s">
        <v>566</v>
      </c>
      <c r="AE61" s="284" t="s">
        <v>588</v>
      </c>
      <c r="AF61" s="284" t="s">
        <v>529</v>
      </c>
      <c r="AG61" s="284" t="s">
        <v>572</v>
      </c>
    </row>
    <row r="62" spans="1:33">
      <c r="A62" s="47" t="s">
        <v>594</v>
      </c>
      <c r="B62" s="279"/>
      <c r="C62" s="279"/>
      <c r="D62" s="279" t="s">
        <v>570</v>
      </c>
      <c r="E62" s="279" t="s">
        <v>586</v>
      </c>
      <c r="F62" s="284" t="s">
        <v>21</v>
      </c>
      <c r="G62" s="284" t="s">
        <v>9</v>
      </c>
      <c r="H62" s="283">
        <v>6059</v>
      </c>
      <c r="I62" s="283">
        <v>4099</v>
      </c>
      <c r="J62" s="284">
        <v>965</v>
      </c>
      <c r="K62" s="284">
        <v>747</v>
      </c>
      <c r="L62" s="284">
        <v>235</v>
      </c>
      <c r="M62" s="284">
        <v>13</v>
      </c>
      <c r="N62" s="284" t="s">
        <v>565</v>
      </c>
      <c r="O62" s="284" t="s">
        <v>531</v>
      </c>
      <c r="P62" s="284" t="s">
        <v>529</v>
      </c>
      <c r="Q62" s="284" t="s">
        <v>565</v>
      </c>
      <c r="R62" s="284" t="s">
        <v>529</v>
      </c>
      <c r="S62" s="284" t="s">
        <v>529</v>
      </c>
      <c r="T62" s="283">
        <v>1612</v>
      </c>
      <c r="U62" s="284">
        <v>31</v>
      </c>
      <c r="V62" s="284">
        <v>446</v>
      </c>
      <c r="W62" s="284">
        <v>264</v>
      </c>
      <c r="X62" s="284">
        <v>568</v>
      </c>
      <c r="Y62" s="284">
        <v>303</v>
      </c>
      <c r="Z62" s="284">
        <v>529</v>
      </c>
      <c r="AA62" s="284">
        <v>2</v>
      </c>
      <c r="AB62" s="284" t="s">
        <v>566</v>
      </c>
      <c r="AC62" s="284" t="s">
        <v>566</v>
      </c>
      <c r="AD62" s="284" t="s">
        <v>566</v>
      </c>
      <c r="AE62" s="284" t="s">
        <v>566</v>
      </c>
      <c r="AF62" s="284" t="s">
        <v>567</v>
      </c>
      <c r="AG62" s="284" t="s">
        <v>572</v>
      </c>
    </row>
    <row r="63" spans="1:33" s="48" customFormat="1">
      <c r="A63" s="47"/>
      <c r="B63" s="279"/>
      <c r="C63" s="279"/>
      <c r="D63" s="279" t="s">
        <v>573</v>
      </c>
      <c r="E63" s="279" t="s">
        <v>586</v>
      </c>
      <c r="F63" s="284" t="s">
        <v>9</v>
      </c>
      <c r="G63" s="284" t="s">
        <v>9</v>
      </c>
      <c r="H63" s="284">
        <v>401</v>
      </c>
      <c r="I63" s="284">
        <v>156</v>
      </c>
      <c r="J63" s="284">
        <v>108</v>
      </c>
      <c r="K63" s="284">
        <v>84</v>
      </c>
      <c r="L63" s="284">
        <v>53</v>
      </c>
      <c r="M63" s="284">
        <v>0</v>
      </c>
      <c r="N63" s="284" t="s">
        <v>565</v>
      </c>
      <c r="O63" s="284" t="s">
        <v>531</v>
      </c>
      <c r="P63" s="284" t="s">
        <v>529</v>
      </c>
      <c r="Q63" s="284" t="s">
        <v>566</v>
      </c>
      <c r="R63" s="284" t="s">
        <v>566</v>
      </c>
      <c r="S63" s="284">
        <v>2</v>
      </c>
      <c r="T63" s="284">
        <v>325</v>
      </c>
      <c r="U63" s="284">
        <v>34</v>
      </c>
      <c r="V63" s="284">
        <v>43</v>
      </c>
      <c r="W63" s="284">
        <v>130</v>
      </c>
      <c r="X63" s="284">
        <v>155</v>
      </c>
      <c r="Y63" s="284">
        <v>51</v>
      </c>
      <c r="Z63" s="284">
        <v>2</v>
      </c>
      <c r="AA63" s="284">
        <v>2</v>
      </c>
      <c r="AB63" s="284" t="s">
        <v>566</v>
      </c>
      <c r="AC63" s="284" t="s">
        <v>566</v>
      </c>
      <c r="AD63" s="284" t="s">
        <v>566</v>
      </c>
      <c r="AE63" s="284" t="s">
        <v>566</v>
      </c>
      <c r="AF63" s="284" t="s">
        <v>571</v>
      </c>
      <c r="AG63" s="284" t="s">
        <v>572</v>
      </c>
    </row>
    <row r="64" spans="1:33">
      <c r="A64" s="49" t="s">
        <v>527</v>
      </c>
      <c r="B64" s="279"/>
      <c r="C64" s="279"/>
      <c r="D64" s="279" t="s">
        <v>576</v>
      </c>
      <c r="E64" s="279" t="s">
        <v>586</v>
      </c>
      <c r="F64" s="284" t="s">
        <v>21</v>
      </c>
      <c r="G64" s="284" t="s">
        <v>21</v>
      </c>
      <c r="H64" s="284">
        <v>0</v>
      </c>
      <c r="I64" s="284" t="s">
        <v>529</v>
      </c>
      <c r="J64" s="284" t="s">
        <v>529</v>
      </c>
      <c r="K64" s="284" t="s">
        <v>529</v>
      </c>
      <c r="L64" s="284" t="s">
        <v>529</v>
      </c>
      <c r="M64" s="284">
        <v>0</v>
      </c>
      <c r="N64" s="284" t="s">
        <v>529</v>
      </c>
      <c r="O64" s="284" t="s">
        <v>529</v>
      </c>
      <c r="P64" s="284" t="s">
        <v>529</v>
      </c>
      <c r="Q64" s="284" t="s">
        <v>565</v>
      </c>
      <c r="R64" s="284" t="s">
        <v>529</v>
      </c>
      <c r="S64" s="284" t="s">
        <v>529</v>
      </c>
      <c r="T64" s="284">
        <v>0</v>
      </c>
      <c r="U64" s="284">
        <v>0</v>
      </c>
      <c r="V64" s="284">
        <v>0</v>
      </c>
      <c r="W64" s="284" t="s">
        <v>529</v>
      </c>
      <c r="X64" s="284" t="s">
        <v>529</v>
      </c>
      <c r="Y64" s="284" t="s">
        <v>529</v>
      </c>
      <c r="Z64" s="284" t="s">
        <v>529</v>
      </c>
      <c r="AA64" s="284" t="s">
        <v>529</v>
      </c>
      <c r="AB64" s="284" t="s">
        <v>565</v>
      </c>
      <c r="AC64" s="284" t="s">
        <v>565</v>
      </c>
      <c r="AD64" s="284" t="s">
        <v>566</v>
      </c>
      <c r="AE64" s="284" t="s">
        <v>588</v>
      </c>
      <c r="AF64" s="284" t="s">
        <v>529</v>
      </c>
      <c r="AG64" s="284" t="s">
        <v>595</v>
      </c>
    </row>
    <row r="65" spans="1:33" s="48" customFormat="1">
      <c r="A65" s="47"/>
      <c r="B65" s="279"/>
      <c r="C65" s="279"/>
      <c r="D65" s="279" t="s">
        <v>84</v>
      </c>
      <c r="E65" s="279" t="s">
        <v>586</v>
      </c>
      <c r="F65" s="284" t="s">
        <v>21</v>
      </c>
      <c r="G65" s="284" t="s">
        <v>21</v>
      </c>
      <c r="H65" s="283">
        <v>14630</v>
      </c>
      <c r="I65" s="283">
        <v>6304</v>
      </c>
      <c r="J65" s="283">
        <v>5105</v>
      </c>
      <c r="K65" s="283">
        <v>2681</v>
      </c>
      <c r="L65" s="284">
        <v>540</v>
      </c>
      <c r="M65" s="284">
        <v>0</v>
      </c>
      <c r="N65" s="284" t="s">
        <v>565</v>
      </c>
      <c r="O65" s="284" t="s">
        <v>531</v>
      </c>
      <c r="P65" s="284" t="s">
        <v>529</v>
      </c>
      <c r="Q65" s="284" t="s">
        <v>566</v>
      </c>
      <c r="R65" s="284" t="s">
        <v>566</v>
      </c>
      <c r="S65" s="284" t="s">
        <v>529</v>
      </c>
      <c r="T65" s="283">
        <v>1892</v>
      </c>
      <c r="U65" s="284">
        <v>167</v>
      </c>
      <c r="V65" s="284">
        <v>417</v>
      </c>
      <c r="W65" s="283">
        <v>1892</v>
      </c>
      <c r="X65" s="284">
        <v>201</v>
      </c>
      <c r="Y65" s="284">
        <v>0</v>
      </c>
      <c r="Z65" s="284">
        <v>167</v>
      </c>
      <c r="AA65" s="284">
        <v>19</v>
      </c>
      <c r="AB65" s="284" t="s">
        <v>566</v>
      </c>
      <c r="AC65" s="284" t="s">
        <v>566</v>
      </c>
      <c r="AD65" s="284" t="s">
        <v>566</v>
      </c>
      <c r="AE65" s="284" t="s">
        <v>592</v>
      </c>
      <c r="AF65" s="284" t="s">
        <v>529</v>
      </c>
      <c r="AG65" s="284" t="s">
        <v>565</v>
      </c>
    </row>
    <row r="66" spans="1:33">
      <c r="A66" s="47" t="s">
        <v>596</v>
      </c>
      <c r="B66" s="279"/>
      <c r="C66" s="279"/>
      <c r="D66" s="279" t="s">
        <v>578</v>
      </c>
      <c r="E66" s="279" t="s">
        <v>586</v>
      </c>
      <c r="F66" s="284" t="s">
        <v>9</v>
      </c>
      <c r="G66" s="284" t="s">
        <v>9</v>
      </c>
      <c r="H66" s="283">
        <v>1625</v>
      </c>
      <c r="I66" s="283">
        <v>1062</v>
      </c>
      <c r="J66" s="284">
        <v>346</v>
      </c>
      <c r="K66" s="284">
        <v>145</v>
      </c>
      <c r="L66" s="284">
        <v>72</v>
      </c>
      <c r="M66" s="284">
        <v>0</v>
      </c>
      <c r="N66" s="284" t="s">
        <v>565</v>
      </c>
      <c r="O66" s="284" t="s">
        <v>528</v>
      </c>
      <c r="P66" s="284">
        <v>1</v>
      </c>
      <c r="Q66" s="284" t="s">
        <v>566</v>
      </c>
      <c r="R66" s="284" t="s">
        <v>566</v>
      </c>
      <c r="S66" s="284" t="s">
        <v>529</v>
      </c>
      <c r="T66" s="284">
        <v>279</v>
      </c>
      <c r="U66" s="284">
        <v>39</v>
      </c>
      <c r="V66" s="284">
        <v>13</v>
      </c>
      <c r="W66" s="284">
        <v>182</v>
      </c>
      <c r="X66" s="284">
        <v>53</v>
      </c>
      <c r="Y66" s="284">
        <v>0</v>
      </c>
      <c r="Z66" s="284">
        <v>14</v>
      </c>
      <c r="AA66" s="284">
        <v>0</v>
      </c>
      <c r="AB66" s="284" t="s">
        <v>566</v>
      </c>
      <c r="AC66" s="284" t="s">
        <v>566</v>
      </c>
      <c r="AD66" s="284" t="s">
        <v>566</v>
      </c>
      <c r="AE66" s="284" t="s">
        <v>566</v>
      </c>
      <c r="AF66" s="284" t="s">
        <v>571</v>
      </c>
      <c r="AG66" s="284" t="s">
        <v>572</v>
      </c>
    </row>
    <row r="67" spans="1:33" s="48" customFormat="1">
      <c r="A67" s="47"/>
      <c r="B67" s="279"/>
      <c r="C67" s="279"/>
      <c r="D67" s="279" t="s">
        <v>85</v>
      </c>
      <c r="E67" s="279" t="s">
        <v>586</v>
      </c>
      <c r="F67" s="284" t="s">
        <v>9</v>
      </c>
      <c r="G67" s="284" t="s">
        <v>21</v>
      </c>
      <c r="H67" s="283">
        <v>5988</v>
      </c>
      <c r="I67" s="283">
        <v>2565</v>
      </c>
      <c r="J67" s="283">
        <v>2020</v>
      </c>
      <c r="K67" s="283">
        <v>1338</v>
      </c>
      <c r="L67" s="284">
        <v>58</v>
      </c>
      <c r="M67" s="284">
        <v>7</v>
      </c>
      <c r="N67" s="284" t="s">
        <v>565</v>
      </c>
      <c r="O67" s="284" t="s">
        <v>531</v>
      </c>
      <c r="P67" s="284" t="s">
        <v>529</v>
      </c>
      <c r="Q67" s="284" t="s">
        <v>566</v>
      </c>
      <c r="R67" s="284" t="s">
        <v>566</v>
      </c>
      <c r="S67" s="284">
        <v>82</v>
      </c>
      <c r="T67" s="283">
        <v>5483</v>
      </c>
      <c r="U67" s="284">
        <v>0</v>
      </c>
      <c r="V67" s="283">
        <v>1657</v>
      </c>
      <c r="W67" s="283">
        <v>3175</v>
      </c>
      <c r="X67" s="284">
        <v>611</v>
      </c>
      <c r="Y67" s="284">
        <v>40</v>
      </c>
      <c r="Z67" s="284">
        <v>36</v>
      </c>
      <c r="AA67" s="284">
        <v>36</v>
      </c>
      <c r="AB67" s="284" t="s">
        <v>566</v>
      </c>
      <c r="AC67" s="284" t="s">
        <v>566</v>
      </c>
      <c r="AD67" s="284" t="s">
        <v>566</v>
      </c>
      <c r="AE67" s="284" t="s">
        <v>566</v>
      </c>
      <c r="AF67" s="284" t="s">
        <v>571</v>
      </c>
      <c r="AG67" s="284" t="s">
        <v>565</v>
      </c>
    </row>
    <row r="68" spans="1:33">
      <c r="A68" s="47" t="s">
        <v>589</v>
      </c>
      <c r="B68" s="279"/>
      <c r="C68" s="279"/>
      <c r="D68" s="279" t="s">
        <v>581</v>
      </c>
      <c r="E68" s="279" t="s">
        <v>586</v>
      </c>
      <c r="F68" s="284" t="s">
        <v>21</v>
      </c>
      <c r="G68" s="284" t="s">
        <v>9</v>
      </c>
      <c r="H68" s="283">
        <v>3238</v>
      </c>
      <c r="I68" s="283">
        <v>1607</v>
      </c>
      <c r="J68" s="284">
        <v>977</v>
      </c>
      <c r="K68" s="284">
        <v>501</v>
      </c>
      <c r="L68" s="284">
        <v>153</v>
      </c>
      <c r="M68" s="284">
        <v>0</v>
      </c>
      <c r="N68" s="284" t="s">
        <v>565</v>
      </c>
      <c r="O68" s="284" t="s">
        <v>531</v>
      </c>
      <c r="P68" s="284" t="s">
        <v>529</v>
      </c>
      <c r="Q68" s="284" t="s">
        <v>565</v>
      </c>
      <c r="R68" s="284" t="s">
        <v>529</v>
      </c>
      <c r="S68" s="284" t="s">
        <v>529</v>
      </c>
      <c r="T68" s="283">
        <v>1516</v>
      </c>
      <c r="U68" s="284">
        <v>114</v>
      </c>
      <c r="V68" s="284">
        <v>154</v>
      </c>
      <c r="W68" s="284">
        <v>733</v>
      </c>
      <c r="X68" s="284">
        <v>525</v>
      </c>
      <c r="Y68" s="284">
        <v>0</v>
      </c>
      <c r="Z68" s="284">
        <v>0</v>
      </c>
      <c r="AA68" s="284">
        <v>0</v>
      </c>
      <c r="AB68" s="284" t="s">
        <v>566</v>
      </c>
      <c r="AC68" s="284" t="s">
        <v>566</v>
      </c>
      <c r="AD68" s="284" t="s">
        <v>566</v>
      </c>
      <c r="AE68" s="284" t="s">
        <v>566</v>
      </c>
      <c r="AF68" s="284" t="s">
        <v>567</v>
      </c>
      <c r="AG68" s="284" t="s">
        <v>572</v>
      </c>
    </row>
    <row r="69" spans="1:33" s="48" customFormat="1">
      <c r="A69" s="47"/>
      <c r="B69" s="279"/>
      <c r="C69" s="279"/>
      <c r="D69" s="279" t="s">
        <v>582</v>
      </c>
      <c r="E69" s="279" t="s">
        <v>586</v>
      </c>
      <c r="F69" s="284" t="s">
        <v>21</v>
      </c>
      <c r="G69" s="284" t="s">
        <v>21</v>
      </c>
      <c r="H69" s="283">
        <v>2678</v>
      </c>
      <c r="I69" s="283">
        <v>1400</v>
      </c>
      <c r="J69" s="284">
        <v>766</v>
      </c>
      <c r="K69" s="284">
        <v>385</v>
      </c>
      <c r="L69" s="284">
        <v>127</v>
      </c>
      <c r="M69" s="284">
        <v>0</v>
      </c>
      <c r="N69" s="284" t="s">
        <v>565</v>
      </c>
      <c r="O69" s="284" t="s">
        <v>531</v>
      </c>
      <c r="P69" s="284" t="s">
        <v>529</v>
      </c>
      <c r="Q69" s="284" t="s">
        <v>565</v>
      </c>
      <c r="R69" s="284" t="s">
        <v>529</v>
      </c>
      <c r="S69" s="284" t="s">
        <v>529</v>
      </c>
      <c r="T69" s="283">
        <v>1215</v>
      </c>
      <c r="U69" s="284">
        <v>284</v>
      </c>
      <c r="V69" s="284">
        <v>16</v>
      </c>
      <c r="W69" s="284">
        <v>304</v>
      </c>
      <c r="X69" s="284">
        <v>201</v>
      </c>
      <c r="Y69" s="284">
        <v>63</v>
      </c>
      <c r="Z69" s="284">
        <v>3</v>
      </c>
      <c r="AA69" s="284">
        <v>3</v>
      </c>
      <c r="AB69" s="284" t="s">
        <v>566</v>
      </c>
      <c r="AC69" s="284" t="s">
        <v>566</v>
      </c>
      <c r="AD69" s="284" t="s">
        <v>566</v>
      </c>
      <c r="AE69" s="284" t="s">
        <v>566</v>
      </c>
      <c r="AF69" s="284" t="s">
        <v>567</v>
      </c>
      <c r="AG69" s="284" t="s">
        <v>568</v>
      </c>
    </row>
    <row r="70" spans="1:33">
      <c r="A70" s="47" t="s">
        <v>597</v>
      </c>
      <c r="B70" s="279"/>
      <c r="C70" s="279"/>
      <c r="D70" s="279" t="s">
        <v>584</v>
      </c>
      <c r="E70" s="279" t="s">
        <v>586</v>
      </c>
      <c r="F70" s="284" t="s">
        <v>21</v>
      </c>
      <c r="G70" s="284" t="s">
        <v>21</v>
      </c>
      <c r="H70" s="283">
        <v>3954</v>
      </c>
      <c r="I70" s="283">
        <v>2240</v>
      </c>
      <c r="J70" s="284">
        <v>956</v>
      </c>
      <c r="K70" s="284">
        <v>589</v>
      </c>
      <c r="L70" s="284">
        <v>169</v>
      </c>
      <c r="M70" s="284">
        <v>0</v>
      </c>
      <c r="N70" s="284" t="s">
        <v>565</v>
      </c>
      <c r="O70" s="284" t="s">
        <v>531</v>
      </c>
      <c r="P70" s="284" t="s">
        <v>529</v>
      </c>
      <c r="Q70" s="284" t="s">
        <v>565</v>
      </c>
      <c r="R70" s="284" t="s">
        <v>529</v>
      </c>
      <c r="S70" s="284" t="s">
        <v>529</v>
      </c>
      <c r="T70" s="283">
        <v>1289</v>
      </c>
      <c r="U70" s="284">
        <v>257</v>
      </c>
      <c r="V70" s="284">
        <v>76</v>
      </c>
      <c r="W70" s="284">
        <v>401</v>
      </c>
      <c r="X70" s="284">
        <v>399</v>
      </c>
      <c r="Y70" s="284">
        <v>156</v>
      </c>
      <c r="Z70" s="284">
        <v>486</v>
      </c>
      <c r="AA70" s="284">
        <v>11</v>
      </c>
      <c r="AB70" s="284" t="s">
        <v>566</v>
      </c>
      <c r="AC70" s="284" t="s">
        <v>566</v>
      </c>
      <c r="AD70" s="284" t="s">
        <v>566</v>
      </c>
      <c r="AE70" s="284" t="s">
        <v>566</v>
      </c>
      <c r="AF70" s="284" t="s">
        <v>571</v>
      </c>
      <c r="AG70" s="284" t="s">
        <v>595</v>
      </c>
    </row>
    <row r="71" spans="1:33" s="48" customFormat="1">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7"/>
      <c r="AB71" s="47"/>
    </row>
    <row r="72" spans="1:33">
      <c r="A72" s="47" t="s">
        <v>598</v>
      </c>
    </row>
    <row r="73" spans="1:33" s="48" customFormat="1">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7"/>
      <c r="AB73" s="47"/>
    </row>
    <row r="74" spans="1:33">
      <c r="A74" s="47" t="s">
        <v>599</v>
      </c>
    </row>
    <row r="75" spans="1:33" s="48" customFormat="1">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7"/>
      <c r="AB75" s="47"/>
    </row>
    <row r="76" spans="1:33">
      <c r="A76" s="47" t="s">
        <v>600</v>
      </c>
    </row>
    <row r="77" spans="1:33" s="48" customFormat="1">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c r="AA77" s="47"/>
      <c r="AB77" s="47"/>
    </row>
    <row r="78" spans="1:33">
      <c r="A78" s="49" t="s">
        <v>601</v>
      </c>
    </row>
    <row r="79" spans="1:33" s="48" customFormat="1">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c r="AA79" s="47"/>
      <c r="AB79" s="47"/>
    </row>
    <row r="80" spans="1:33">
      <c r="A80" s="47" t="s">
        <v>602</v>
      </c>
    </row>
    <row r="81" spans="1:28" s="48" customFormat="1">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c r="AA81" s="47"/>
      <c r="AB81" s="47"/>
    </row>
    <row r="82" spans="1:28">
      <c r="A82" s="47" t="s">
        <v>603</v>
      </c>
    </row>
    <row r="83" spans="1:28" s="48" customFormat="1">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7"/>
      <c r="AB83" s="47"/>
    </row>
    <row r="84" spans="1:28">
      <c r="A84" s="47" t="s">
        <v>604</v>
      </c>
    </row>
    <row r="85" spans="1:28" s="48" customFormat="1">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7"/>
      <c r="AB85" s="47"/>
    </row>
    <row r="86" spans="1:28">
      <c r="A86" s="47" t="s">
        <v>605</v>
      </c>
    </row>
    <row r="87" spans="1:28" s="48" customFormat="1">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7"/>
      <c r="AB87" s="47"/>
    </row>
    <row r="88" spans="1:28">
      <c r="A88" s="47" t="s">
        <v>606</v>
      </c>
    </row>
    <row r="89" spans="1:28" s="48" customFormat="1">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7"/>
      <c r="AB89" s="47"/>
    </row>
    <row r="90" spans="1:28">
      <c r="A90" s="47" t="s">
        <v>607</v>
      </c>
    </row>
    <row r="91" spans="1:28" s="48" customFormat="1">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7"/>
      <c r="AB91" s="47"/>
    </row>
    <row r="92" spans="1:28">
      <c r="A92" s="47" t="s">
        <v>608</v>
      </c>
    </row>
    <row r="93" spans="1:28" s="48" customFormat="1">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c r="AA93" s="47"/>
      <c r="AB93" s="47"/>
    </row>
    <row r="94" spans="1:28" ht="14.5">
      <c r="A94" s="47" t="s">
        <v>609</v>
      </c>
    </row>
    <row r="95" spans="1:28" s="48" customFormat="1">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7"/>
      <c r="AB95" s="47"/>
    </row>
    <row r="96" spans="1:28" ht="14.5">
      <c r="A96" s="47" t="s">
        <v>610</v>
      </c>
    </row>
    <row r="97" spans="1:28" s="48" customFormat="1">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c r="AA97" s="47"/>
      <c r="AB97" s="47"/>
    </row>
    <row r="98" spans="1:28" ht="14.5">
      <c r="A98" s="47" t="s">
        <v>611</v>
      </c>
    </row>
  </sheetData>
  <mergeCells count="15">
    <mergeCell ref="AE4:AI4"/>
    <mergeCell ref="J3:N3"/>
    <mergeCell ref="I37:M37"/>
    <mergeCell ref="N37:N38"/>
    <mergeCell ref="O37:O38"/>
    <mergeCell ref="P37:P38"/>
    <mergeCell ref="Q37:S37"/>
    <mergeCell ref="T37:T38"/>
    <mergeCell ref="U37:Y37"/>
    <mergeCell ref="Z37:AB37"/>
    <mergeCell ref="AC37:AC38"/>
    <mergeCell ref="AD37:AD38"/>
    <mergeCell ref="AE37:AE38"/>
    <mergeCell ref="AF37:AF38"/>
    <mergeCell ref="AG37:AG38"/>
  </mergeCells>
  <pageMargins left="0.70000000000000007" right="0.70000000000000007" top="0.75" bottom="0.75" header="0.30000000000000004" footer="0.30000000000000004"/>
  <pageSetup scale="10" fitToHeight="3"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E73B4-D7C2-4EE4-B83C-F5D1D7FE343F}">
  <sheetPr>
    <tabColor rgb="FF339966"/>
    <pageSetUpPr fitToPage="1"/>
  </sheetPr>
  <dimension ref="A1:G12"/>
  <sheetViews>
    <sheetView topLeftCell="A11" zoomScaleNormal="100" workbookViewId="0">
      <selection activeCell="A33" sqref="A33"/>
    </sheetView>
  </sheetViews>
  <sheetFormatPr defaultRowHeight="14.5"/>
  <cols>
    <col min="1" max="1" width="15.54296875" customWidth="1"/>
    <col min="2" max="2" width="12.54296875" customWidth="1"/>
    <col min="3" max="3" width="17.453125" customWidth="1"/>
    <col min="4" max="4" width="20.54296875" customWidth="1"/>
    <col min="5" max="5" width="13.81640625" bestFit="1" customWidth="1"/>
    <col min="6" max="6" width="25" customWidth="1"/>
  </cols>
  <sheetData>
    <row r="1" spans="1:7" ht="15.5">
      <c r="A1" s="43" t="s">
        <v>612</v>
      </c>
      <c r="B1" s="43"/>
      <c r="C1" s="43"/>
      <c r="D1" s="36"/>
    </row>
    <row r="2" spans="1:7">
      <c r="A2" s="12" t="s">
        <v>613</v>
      </c>
      <c r="B2" s="12"/>
      <c r="C2" s="12"/>
      <c r="D2" s="142"/>
      <c r="E2" s="142"/>
      <c r="F2" s="142"/>
      <c r="G2" s="142"/>
    </row>
    <row r="3" spans="1:7">
      <c r="A3" s="142"/>
      <c r="B3" s="142"/>
      <c r="C3" s="142"/>
      <c r="D3" s="142"/>
      <c r="E3" s="142"/>
      <c r="F3" s="142"/>
      <c r="G3" s="142"/>
    </row>
    <row r="4" spans="1:7" ht="42.5">
      <c r="A4" s="299" t="s">
        <v>614</v>
      </c>
      <c r="B4" s="299" t="s">
        <v>615</v>
      </c>
      <c r="C4" s="299" t="s">
        <v>616</v>
      </c>
      <c r="D4" s="536" t="s">
        <v>617</v>
      </c>
      <c r="E4" s="535" t="s">
        <v>618</v>
      </c>
      <c r="F4" s="535" t="s">
        <v>619</v>
      </c>
    </row>
    <row r="5" spans="1:7">
      <c r="A5" s="41" t="s">
        <v>79</v>
      </c>
      <c r="B5" s="42">
        <v>59004</v>
      </c>
      <c r="C5" s="42">
        <v>45890</v>
      </c>
      <c r="D5" s="539">
        <v>104894</v>
      </c>
      <c r="E5" s="41">
        <v>449468</v>
      </c>
      <c r="F5" s="537">
        <v>23.337367732519336</v>
      </c>
    </row>
    <row r="6" spans="1:7">
      <c r="A6" s="41" t="s">
        <v>80</v>
      </c>
      <c r="B6" s="42">
        <v>133</v>
      </c>
      <c r="C6" s="42">
        <v>24973</v>
      </c>
      <c r="D6" s="539">
        <v>25106</v>
      </c>
      <c r="E6" s="41">
        <v>145259</v>
      </c>
      <c r="F6" s="537">
        <v>17.283610654073069</v>
      </c>
    </row>
    <row r="7" spans="1:7">
      <c r="A7" s="41" t="s">
        <v>81</v>
      </c>
      <c r="B7" s="42">
        <v>21284</v>
      </c>
      <c r="C7" s="42">
        <v>5230</v>
      </c>
      <c r="D7" s="539">
        <v>26514</v>
      </c>
      <c r="E7" s="41">
        <v>140505</v>
      </c>
      <c r="F7" s="537">
        <v>18.870502829080817</v>
      </c>
    </row>
    <row r="8" spans="1:7">
      <c r="A8" s="41" t="s">
        <v>82</v>
      </c>
      <c r="B8" s="42">
        <v>28346</v>
      </c>
      <c r="C8" s="42">
        <v>7514</v>
      </c>
      <c r="D8" s="539">
        <v>35860</v>
      </c>
      <c r="E8" s="534">
        <v>135419</v>
      </c>
      <c r="F8" s="538">
        <v>26.480774485116566</v>
      </c>
    </row>
    <row r="9" spans="1:7">
      <c r="A9" s="41" t="s">
        <v>83</v>
      </c>
      <c r="B9" s="42">
        <v>10035</v>
      </c>
      <c r="C9" s="42">
        <v>3564</v>
      </c>
      <c r="D9" s="539">
        <v>13599</v>
      </c>
      <c r="E9" s="41">
        <v>95027</v>
      </c>
      <c r="F9" s="537">
        <v>14.310669599166554</v>
      </c>
    </row>
    <row r="10" spans="1:7">
      <c r="A10" s="41" t="s">
        <v>84</v>
      </c>
      <c r="B10" s="42">
        <v>0</v>
      </c>
      <c r="C10" s="42">
        <v>27779</v>
      </c>
      <c r="D10" s="539">
        <v>27779</v>
      </c>
      <c r="E10" s="41">
        <v>117740</v>
      </c>
      <c r="F10" s="537">
        <v>23.593511126210291</v>
      </c>
    </row>
    <row r="11" spans="1:7">
      <c r="A11" s="41" t="s">
        <v>85</v>
      </c>
      <c r="B11" s="42">
        <v>21727</v>
      </c>
      <c r="C11" s="42">
        <v>6975</v>
      </c>
      <c r="D11" s="539">
        <v>28702</v>
      </c>
      <c r="E11" s="41">
        <v>113717</v>
      </c>
      <c r="F11" s="537">
        <v>25.239849802580089</v>
      </c>
    </row>
    <row r="12" spans="1:7">
      <c r="A12" s="540"/>
      <c r="B12" s="140">
        <f>SUM(B5:B11)</f>
        <v>140529</v>
      </c>
      <c r="C12" s="140">
        <f>SUM(C5:C11)</f>
        <v>121925</v>
      </c>
      <c r="D12" s="541"/>
      <c r="E12" s="139"/>
      <c r="F12" s="540"/>
    </row>
  </sheetData>
  <pageMargins left="0.7" right="0.7" top="0.75" bottom="0.75" header="0.3" footer="0.3"/>
  <pageSetup scale="86" orientation="portrait"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DFB01-A3CC-4E40-A06A-34D0DF617FB8}">
  <sheetPr>
    <tabColor rgb="FF339966"/>
    <pageSetUpPr fitToPage="1"/>
  </sheetPr>
  <dimension ref="A1:I12"/>
  <sheetViews>
    <sheetView topLeftCell="A11" zoomScaleNormal="100" workbookViewId="0">
      <selection activeCell="A33" sqref="A33"/>
    </sheetView>
  </sheetViews>
  <sheetFormatPr defaultRowHeight="14.5"/>
  <cols>
    <col min="1" max="1" width="40.453125" bestFit="1" customWidth="1"/>
    <col min="2" max="9" width="9.453125" customWidth="1"/>
  </cols>
  <sheetData>
    <row r="1" spans="1:9">
      <c r="A1" s="12" t="s">
        <v>620</v>
      </c>
      <c r="B1" s="6"/>
      <c r="C1" s="6"/>
      <c r="D1" s="10"/>
      <c r="E1" s="10"/>
      <c r="F1" s="10"/>
      <c r="G1" s="10"/>
      <c r="H1" s="10"/>
      <c r="I1" s="10"/>
    </row>
    <row r="2" spans="1:9">
      <c r="A2" s="12" t="s">
        <v>621</v>
      </c>
    </row>
    <row r="4" spans="1:9">
      <c r="A4" s="36" t="s">
        <v>69</v>
      </c>
      <c r="B4" s="172" t="s">
        <v>124</v>
      </c>
      <c r="C4" s="172" t="s">
        <v>125</v>
      </c>
      <c r="D4" s="172" t="s">
        <v>126</v>
      </c>
      <c r="E4" s="172" t="s">
        <v>127</v>
      </c>
      <c r="F4" s="172" t="s">
        <v>128</v>
      </c>
      <c r="G4" s="172" t="s">
        <v>129</v>
      </c>
      <c r="H4" s="172" t="s">
        <v>130</v>
      </c>
      <c r="I4" s="172" t="s">
        <v>131</v>
      </c>
    </row>
    <row r="5" spans="1:9">
      <c r="A5" s="36" t="s">
        <v>79</v>
      </c>
      <c r="B5" s="36">
        <v>367</v>
      </c>
      <c r="C5" s="36">
        <v>588</v>
      </c>
      <c r="D5" s="36">
        <v>364</v>
      </c>
      <c r="E5" s="36">
        <v>381</v>
      </c>
      <c r="F5" s="36">
        <v>745</v>
      </c>
      <c r="G5" s="36">
        <v>862</v>
      </c>
      <c r="H5" s="36">
        <v>1028</v>
      </c>
      <c r="I5" s="36">
        <v>1147</v>
      </c>
    </row>
    <row r="6" spans="1:9">
      <c r="A6" s="36" t="s">
        <v>80</v>
      </c>
      <c r="B6" s="36">
        <v>125</v>
      </c>
      <c r="C6" s="36">
        <v>357</v>
      </c>
      <c r="D6" s="36">
        <v>220</v>
      </c>
      <c r="E6" s="36">
        <v>185</v>
      </c>
      <c r="F6" s="36">
        <v>62</v>
      </c>
      <c r="G6" s="36">
        <v>270</v>
      </c>
      <c r="H6" s="36">
        <v>285</v>
      </c>
      <c r="I6" s="36">
        <v>258</v>
      </c>
    </row>
    <row r="7" spans="1:9">
      <c r="A7" s="36" t="s">
        <v>81</v>
      </c>
      <c r="B7" s="36">
        <v>28</v>
      </c>
      <c r="C7" s="36">
        <v>289</v>
      </c>
      <c r="D7" s="36">
        <v>316</v>
      </c>
      <c r="E7" s="36">
        <v>118</v>
      </c>
      <c r="F7" s="36">
        <v>67</v>
      </c>
      <c r="G7" s="36">
        <v>320</v>
      </c>
      <c r="H7" s="36">
        <v>305</v>
      </c>
      <c r="I7" s="36">
        <v>387</v>
      </c>
    </row>
    <row r="8" spans="1:9">
      <c r="A8" s="36" t="s">
        <v>82</v>
      </c>
      <c r="B8" s="36">
        <v>23</v>
      </c>
      <c r="C8" s="36">
        <v>178</v>
      </c>
      <c r="D8" s="36">
        <v>201</v>
      </c>
      <c r="E8" s="36">
        <v>114</v>
      </c>
      <c r="F8" s="36">
        <v>364</v>
      </c>
      <c r="G8" s="36">
        <v>57</v>
      </c>
      <c r="H8" s="36">
        <v>98</v>
      </c>
      <c r="I8" s="36">
        <v>326</v>
      </c>
    </row>
    <row r="9" spans="1:9">
      <c r="A9" s="36" t="s">
        <v>83</v>
      </c>
      <c r="B9" s="36">
        <v>52</v>
      </c>
      <c r="C9" s="36">
        <v>157</v>
      </c>
      <c r="D9" s="36">
        <v>258</v>
      </c>
      <c r="E9" s="36">
        <v>119</v>
      </c>
      <c r="F9" s="36">
        <v>54</v>
      </c>
      <c r="G9" s="36">
        <v>144</v>
      </c>
      <c r="H9" s="36">
        <v>104</v>
      </c>
      <c r="I9" s="36">
        <v>129</v>
      </c>
    </row>
    <row r="10" spans="1:9">
      <c r="A10" s="36" t="s">
        <v>84</v>
      </c>
      <c r="B10" s="36">
        <v>203</v>
      </c>
      <c r="C10" s="36">
        <v>229</v>
      </c>
      <c r="D10" s="36">
        <v>79</v>
      </c>
      <c r="E10" s="36">
        <v>29</v>
      </c>
      <c r="F10" s="36">
        <v>97</v>
      </c>
      <c r="G10" s="36">
        <v>109</v>
      </c>
      <c r="H10" s="36">
        <v>227</v>
      </c>
      <c r="I10" s="36">
        <v>973</v>
      </c>
    </row>
    <row r="11" spans="1:9">
      <c r="A11" s="36" t="s">
        <v>85</v>
      </c>
      <c r="B11" s="36">
        <v>165</v>
      </c>
      <c r="C11" s="36">
        <v>130</v>
      </c>
      <c r="D11" s="36">
        <v>112</v>
      </c>
      <c r="E11" s="36">
        <v>441</v>
      </c>
      <c r="F11" s="36">
        <v>292</v>
      </c>
      <c r="G11" s="36">
        <v>113</v>
      </c>
      <c r="H11" s="36">
        <v>175</v>
      </c>
      <c r="I11" s="36">
        <v>2</v>
      </c>
    </row>
    <row r="12" spans="1:9">
      <c r="A12" s="36" t="s">
        <v>622</v>
      </c>
      <c r="B12" s="36">
        <v>963</v>
      </c>
      <c r="C12" s="36">
        <v>1928</v>
      </c>
      <c r="D12" s="36">
        <v>1550</v>
      </c>
      <c r="E12" s="36">
        <v>1387</v>
      </c>
      <c r="F12" s="36">
        <v>1681</v>
      </c>
      <c r="G12" s="36">
        <v>1875</v>
      </c>
      <c r="H12" s="36">
        <v>2222</v>
      </c>
      <c r="I12" s="36">
        <v>3222</v>
      </c>
    </row>
  </sheetData>
  <pageMargins left="0.7" right="0.7" top="0.75" bottom="0.75" header="0.3" footer="0.3"/>
  <pageSetup paperSize="9" scale="75" orientation="portrait"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50290-3EE3-452E-9F2A-F2FEF193E4A9}">
  <sheetPr>
    <tabColor theme="5" tint="-0.249977111117893"/>
    <pageSetUpPr fitToPage="1"/>
  </sheetPr>
  <dimension ref="A1:G8"/>
  <sheetViews>
    <sheetView topLeftCell="A10" zoomScaleNormal="100" workbookViewId="0">
      <selection activeCell="A33" sqref="A33"/>
    </sheetView>
  </sheetViews>
  <sheetFormatPr defaultColWidth="8.7265625" defaultRowHeight="14"/>
  <cols>
    <col min="1" max="1" width="31.54296875" style="36" bestFit="1" customWidth="1"/>
    <col min="2" max="2" width="26.453125" style="36" customWidth="1"/>
    <col min="3" max="4" width="18.453125" style="36" customWidth="1"/>
    <col min="5" max="5" width="19.81640625" style="36" customWidth="1"/>
    <col min="6" max="6" width="18.7265625" style="36" customWidth="1"/>
    <col min="7" max="7" width="18.1796875" style="36" bestFit="1" customWidth="1"/>
    <col min="8" max="8" width="17" style="36" bestFit="1" customWidth="1"/>
    <col min="9" max="16384" width="8.7265625" style="36"/>
  </cols>
  <sheetData>
    <row r="1" spans="1:7" ht="15.5">
      <c r="A1" s="8" t="s">
        <v>623</v>
      </c>
      <c r="B1" s="8"/>
      <c r="C1" s="8"/>
      <c r="D1" s="416"/>
      <c r="E1" s="416"/>
      <c r="F1" s="416"/>
      <c r="G1" s="416"/>
    </row>
    <row r="2" spans="1:7" ht="15.5">
      <c r="A2" s="8" t="s">
        <v>624</v>
      </c>
      <c r="B2" s="8"/>
      <c r="C2" s="8"/>
      <c r="D2" s="38"/>
      <c r="E2" s="38"/>
      <c r="F2" s="38"/>
      <c r="G2" s="38"/>
    </row>
    <row r="4" spans="1:7">
      <c r="A4" s="36" t="s">
        <v>625</v>
      </c>
      <c r="B4" s="36" t="s">
        <v>626</v>
      </c>
      <c r="C4" s="36" t="s">
        <v>627</v>
      </c>
      <c r="D4" s="36" t="s">
        <v>628</v>
      </c>
      <c r="E4" s="36" t="s">
        <v>629</v>
      </c>
      <c r="F4" s="36" t="s">
        <v>630</v>
      </c>
    </row>
    <row r="5" spans="1:7">
      <c r="A5" s="36" t="s">
        <v>631</v>
      </c>
      <c r="B5" s="418">
        <v>67</v>
      </c>
      <c r="C5" s="418">
        <v>120.82</v>
      </c>
      <c r="D5" s="418">
        <v>143.84</v>
      </c>
      <c r="E5" s="418">
        <v>155.34</v>
      </c>
      <c r="F5" s="418">
        <v>195.62</v>
      </c>
    </row>
    <row r="6" spans="1:7">
      <c r="A6" s="36" t="s">
        <v>632</v>
      </c>
      <c r="B6" s="418">
        <v>60.18</v>
      </c>
      <c r="C6" s="418">
        <v>91.82</v>
      </c>
      <c r="D6" s="418">
        <v>117.37</v>
      </c>
      <c r="E6" s="418">
        <v>136.93</v>
      </c>
      <c r="F6" s="418">
        <v>172.6</v>
      </c>
    </row>
    <row r="7" spans="1:7">
      <c r="A7" s="36" t="s">
        <v>80</v>
      </c>
      <c r="B7" s="418">
        <v>77.5</v>
      </c>
      <c r="C7" s="418">
        <v>112.77</v>
      </c>
      <c r="D7" s="418">
        <v>132.33000000000001</v>
      </c>
      <c r="E7" s="418">
        <v>155.34</v>
      </c>
      <c r="F7" s="418">
        <v>201.37</v>
      </c>
    </row>
    <row r="8" spans="1:7">
      <c r="A8" s="36" t="s">
        <v>633</v>
      </c>
      <c r="B8" s="418">
        <v>85.5</v>
      </c>
      <c r="C8" s="418">
        <v>132.33000000000001</v>
      </c>
      <c r="D8" s="418">
        <v>166.85</v>
      </c>
      <c r="E8" s="418">
        <v>201.37</v>
      </c>
      <c r="F8" s="418">
        <v>276.16000000000003</v>
      </c>
    </row>
  </sheetData>
  <pageMargins left="0.7" right="0.7" top="0.75" bottom="0.75" header="0.3" footer="0.3"/>
  <pageSetup scale="67"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07B55-419D-4940-A8D9-76C8928E5D7C}">
  <sheetPr>
    <tabColor theme="5" tint="-0.249977111117893"/>
    <pageSetUpPr fitToPage="1"/>
  </sheetPr>
  <dimension ref="A1:I13"/>
  <sheetViews>
    <sheetView topLeftCell="A13" zoomScaleNormal="100" workbookViewId="0">
      <selection activeCell="A33" sqref="A33"/>
    </sheetView>
  </sheetViews>
  <sheetFormatPr defaultRowHeight="14.5"/>
  <cols>
    <col min="1" max="1" width="13.81640625" customWidth="1"/>
    <col min="2" max="2" width="23" customWidth="1"/>
  </cols>
  <sheetData>
    <row r="1" spans="1:9">
      <c r="A1" s="12" t="s">
        <v>634</v>
      </c>
      <c r="B1" s="11"/>
      <c r="C1" s="6"/>
      <c r="D1" s="11"/>
    </row>
    <row r="2" spans="1:9">
      <c r="A2" s="12" t="s">
        <v>635</v>
      </c>
      <c r="B2" s="11"/>
      <c r="C2" s="6"/>
      <c r="D2" s="11"/>
    </row>
    <row r="4" spans="1:9">
      <c r="A4" s="36" t="s">
        <v>69</v>
      </c>
      <c r="B4" s="36" t="s">
        <v>636</v>
      </c>
      <c r="C4" s="36"/>
      <c r="D4" s="36"/>
      <c r="E4" s="36"/>
      <c r="F4" s="36"/>
      <c r="G4" s="36"/>
    </row>
    <row r="5" spans="1:9">
      <c r="B5" s="36" t="s">
        <v>79</v>
      </c>
      <c r="C5" s="36">
        <v>500</v>
      </c>
      <c r="D5" s="36">
        <v>700</v>
      </c>
      <c r="E5" s="36">
        <v>800</v>
      </c>
      <c r="F5" s="36">
        <v>880</v>
      </c>
      <c r="G5" s="36">
        <v>1300</v>
      </c>
    </row>
    <row r="6" spans="1:9">
      <c r="B6" s="36" t="s">
        <v>80</v>
      </c>
      <c r="C6" s="36">
        <v>438</v>
      </c>
      <c r="D6" s="36">
        <v>650</v>
      </c>
      <c r="E6" s="36">
        <v>750</v>
      </c>
      <c r="F6" s="36">
        <v>869</v>
      </c>
      <c r="G6" s="36">
        <v>1250</v>
      </c>
    </row>
    <row r="7" spans="1:9">
      <c r="B7" s="36" t="s">
        <v>81</v>
      </c>
      <c r="C7" s="36">
        <v>325</v>
      </c>
      <c r="D7" s="36">
        <v>520</v>
      </c>
      <c r="E7" s="36">
        <v>675</v>
      </c>
      <c r="F7" s="36">
        <v>825</v>
      </c>
      <c r="G7" s="36">
        <v>1013</v>
      </c>
    </row>
    <row r="8" spans="1:9">
      <c r="B8" s="36" t="s">
        <v>82</v>
      </c>
      <c r="C8" s="36">
        <v>438</v>
      </c>
      <c r="D8" s="36">
        <v>536</v>
      </c>
      <c r="E8" s="36">
        <v>695</v>
      </c>
      <c r="F8" s="36">
        <v>825</v>
      </c>
      <c r="G8" s="36">
        <v>1100</v>
      </c>
    </row>
    <row r="9" spans="1:9">
      <c r="B9" s="36" t="s">
        <v>83</v>
      </c>
      <c r="C9" s="114" t="s">
        <v>637</v>
      </c>
      <c r="D9" s="36">
        <v>700</v>
      </c>
      <c r="E9" s="36">
        <v>850</v>
      </c>
      <c r="F9" s="36">
        <v>1000</v>
      </c>
      <c r="G9" s="36">
        <v>1600</v>
      </c>
    </row>
    <row r="10" spans="1:9">
      <c r="B10" s="36" t="s">
        <v>84</v>
      </c>
      <c r="C10" s="36">
        <v>375</v>
      </c>
      <c r="D10" s="36">
        <v>525</v>
      </c>
      <c r="E10" s="36">
        <v>650</v>
      </c>
      <c r="F10" s="36">
        <v>795</v>
      </c>
      <c r="G10" s="36">
        <v>1023</v>
      </c>
    </row>
    <row r="11" spans="1:9">
      <c r="B11" s="36" t="s">
        <v>85</v>
      </c>
      <c r="C11" s="36">
        <v>350</v>
      </c>
      <c r="D11" s="36">
        <v>475</v>
      </c>
      <c r="E11" s="36">
        <v>673</v>
      </c>
      <c r="F11" s="36">
        <v>795</v>
      </c>
      <c r="G11" s="36">
        <v>1100</v>
      </c>
    </row>
    <row r="12" spans="1:9">
      <c r="B12" s="36"/>
      <c r="C12" s="36"/>
      <c r="D12" s="36"/>
      <c r="E12" s="36"/>
      <c r="F12" s="36"/>
      <c r="G12" s="36"/>
    </row>
    <row r="13" spans="1:9" ht="56.15" customHeight="1">
      <c r="B13" s="591" t="s">
        <v>638</v>
      </c>
      <c r="C13" s="591"/>
      <c r="D13" s="591"/>
      <c r="E13" s="591"/>
      <c r="F13" s="591"/>
      <c r="G13" s="591"/>
      <c r="H13" s="591"/>
      <c r="I13" s="417"/>
    </row>
  </sheetData>
  <mergeCells count="1">
    <mergeCell ref="B13:H13"/>
  </mergeCells>
  <pageMargins left="0.7" right="0.7" top="0.75" bottom="0.75" header="0.3" footer="0.3"/>
  <pageSetup paperSize="9" scale="98"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40028-B3A4-45B9-B93B-23848CAE1680}">
  <sheetPr>
    <tabColor rgb="FFF95D95"/>
    <pageSetUpPr fitToPage="1"/>
  </sheetPr>
  <dimension ref="A1:K23"/>
  <sheetViews>
    <sheetView topLeftCell="A11" zoomScaleNormal="100" workbookViewId="0">
      <selection activeCell="A33" sqref="A33"/>
    </sheetView>
  </sheetViews>
  <sheetFormatPr defaultRowHeight="14.5"/>
  <cols>
    <col min="1" max="1" width="16.54296875" customWidth="1"/>
    <col min="2" max="2" width="23.26953125" customWidth="1"/>
    <col min="3" max="3" width="19.26953125" customWidth="1"/>
    <col min="4" max="4" width="13.81640625" customWidth="1"/>
    <col min="5" max="5" width="14.26953125" customWidth="1"/>
    <col min="6" max="6" width="20.54296875" bestFit="1" customWidth="1"/>
    <col min="7" max="7" width="19.54296875" bestFit="1" customWidth="1"/>
    <col min="8" max="8" width="26.453125" bestFit="1" customWidth="1"/>
    <col min="9" max="9" width="21.54296875" bestFit="1" customWidth="1"/>
    <col min="10" max="10" width="21.1796875" customWidth="1"/>
    <col min="11" max="11" width="27.1796875" bestFit="1" customWidth="1"/>
    <col min="12" max="12" width="11.81640625" customWidth="1"/>
    <col min="15" max="15" width="20.1796875" customWidth="1"/>
    <col min="16" max="16" width="21.1796875" customWidth="1"/>
    <col min="17" max="17" width="15" customWidth="1"/>
    <col min="18" max="18" width="26.54296875" customWidth="1"/>
  </cols>
  <sheetData>
    <row r="1" spans="1:11" ht="15.5">
      <c r="A1" s="8" t="s">
        <v>66</v>
      </c>
      <c r="B1" s="12"/>
      <c r="C1" s="142"/>
      <c r="D1" s="142"/>
      <c r="E1" s="521"/>
      <c r="F1" s="10"/>
      <c r="G1" s="519"/>
      <c r="H1" s="10"/>
      <c r="I1" s="519"/>
    </row>
    <row r="2" spans="1:11">
      <c r="A2" s="151" t="s">
        <v>67</v>
      </c>
      <c r="B2" s="12"/>
      <c r="C2" s="12"/>
      <c r="D2" s="12"/>
      <c r="E2" s="12"/>
      <c r="F2" s="6"/>
      <c r="G2" s="153"/>
      <c r="H2" s="6"/>
      <c r="I2" s="520"/>
      <c r="J2" s="10"/>
      <c r="K2" s="10"/>
    </row>
    <row r="3" spans="1:11">
      <c r="A3" s="151" t="s">
        <v>68</v>
      </c>
      <c r="B3" s="529"/>
      <c r="C3" s="515"/>
      <c r="D3" s="515"/>
      <c r="E3" s="515"/>
      <c r="F3" s="516"/>
      <c r="G3" s="514"/>
      <c r="H3" s="516"/>
      <c r="I3" s="514"/>
      <c r="J3" s="514"/>
    </row>
    <row r="4" spans="1:11">
      <c r="A4" s="141"/>
      <c r="B4" s="515"/>
      <c r="C4" s="515"/>
      <c r="D4" s="515"/>
      <c r="E4" s="515"/>
      <c r="F4" s="516"/>
      <c r="G4" s="514"/>
      <c r="H4" s="516"/>
      <c r="I4" s="514"/>
      <c r="J4" s="514"/>
    </row>
    <row r="5" spans="1:11" ht="28.5">
      <c r="A5" s="138" t="s">
        <v>69</v>
      </c>
      <c r="B5" s="517" t="s">
        <v>70</v>
      </c>
      <c r="C5" s="517" t="s">
        <v>71</v>
      </c>
      <c r="D5" s="517" t="s">
        <v>72</v>
      </c>
      <c r="E5" s="517" t="s">
        <v>73</v>
      </c>
      <c r="F5" s="524" t="s">
        <v>74</v>
      </c>
      <c r="G5" s="143" t="s">
        <v>75</v>
      </c>
      <c r="H5" s="143" t="s">
        <v>76</v>
      </c>
      <c r="I5" s="144" t="s">
        <v>77</v>
      </c>
      <c r="J5" s="523" t="s">
        <v>78</v>
      </c>
    </row>
    <row r="6" spans="1:11">
      <c r="A6" s="137" t="s">
        <v>79</v>
      </c>
      <c r="B6" s="518">
        <v>58609</v>
      </c>
      <c r="C6" s="518">
        <v>40890</v>
      </c>
      <c r="D6" s="518">
        <v>86669</v>
      </c>
      <c r="E6" s="518">
        <v>9050</v>
      </c>
      <c r="F6" s="525">
        <f t="shared" ref="F6" si="0">SUM(B6:E6)</f>
        <v>195218</v>
      </c>
      <c r="G6" s="42">
        <v>114970</v>
      </c>
      <c r="H6" s="42">
        <v>108046</v>
      </c>
      <c r="I6" s="168">
        <v>3641</v>
      </c>
      <c r="J6" s="526">
        <f t="shared" ref="J6:J12" si="1">SUM(G6:I6)</f>
        <v>226657</v>
      </c>
    </row>
    <row r="7" spans="1:11">
      <c r="A7" s="137" t="s">
        <v>80</v>
      </c>
      <c r="B7" s="42">
        <v>7244</v>
      </c>
      <c r="C7" s="42">
        <v>15522</v>
      </c>
      <c r="D7" s="42">
        <v>30134</v>
      </c>
      <c r="E7" s="42">
        <v>3061</v>
      </c>
      <c r="F7" s="525">
        <f t="shared" ref="F7:F12" si="2">SUM(B7:E7)</f>
        <v>55961</v>
      </c>
      <c r="G7" s="42">
        <v>40278</v>
      </c>
      <c r="H7" s="42">
        <v>36784</v>
      </c>
      <c r="I7" s="42">
        <v>906</v>
      </c>
      <c r="J7" s="526">
        <f t="shared" si="1"/>
        <v>77968</v>
      </c>
    </row>
    <row r="8" spans="1:11">
      <c r="A8" s="137" t="s">
        <v>81</v>
      </c>
      <c r="B8" s="42">
        <v>21157</v>
      </c>
      <c r="C8" s="42">
        <v>4864</v>
      </c>
      <c r="D8" s="42">
        <v>16644</v>
      </c>
      <c r="E8" s="42">
        <v>2296</v>
      </c>
      <c r="F8" s="525">
        <f t="shared" si="2"/>
        <v>44961</v>
      </c>
      <c r="G8" s="42">
        <v>51133</v>
      </c>
      <c r="H8" s="42">
        <v>39920</v>
      </c>
      <c r="I8" s="42">
        <v>618</v>
      </c>
      <c r="J8" s="526">
        <f t="shared" si="1"/>
        <v>91671</v>
      </c>
    </row>
    <row r="9" spans="1:11">
      <c r="A9" s="137" t="s">
        <v>82</v>
      </c>
      <c r="B9" s="42">
        <v>27293</v>
      </c>
      <c r="C9" s="42">
        <v>7319</v>
      </c>
      <c r="D9" s="42">
        <v>21710</v>
      </c>
      <c r="E9" s="42">
        <v>2527</v>
      </c>
      <c r="F9" s="525">
        <f t="shared" si="2"/>
        <v>58849</v>
      </c>
      <c r="G9" s="42">
        <v>35924</v>
      </c>
      <c r="H9" s="42">
        <v>34080</v>
      </c>
      <c r="I9" s="42">
        <v>631</v>
      </c>
      <c r="J9" s="526">
        <f t="shared" si="1"/>
        <v>70635</v>
      </c>
    </row>
    <row r="10" spans="1:11">
      <c r="A10" s="137" t="s">
        <v>83</v>
      </c>
      <c r="B10" s="42">
        <v>8901</v>
      </c>
      <c r="C10" s="42">
        <v>3631</v>
      </c>
      <c r="D10" s="42">
        <v>10249</v>
      </c>
      <c r="E10" s="42">
        <v>1247</v>
      </c>
      <c r="F10" s="525">
        <f t="shared" si="2"/>
        <v>24028</v>
      </c>
      <c r="G10" s="42">
        <v>35054</v>
      </c>
      <c r="H10" s="42">
        <v>29584</v>
      </c>
      <c r="I10" s="42">
        <v>710</v>
      </c>
      <c r="J10" s="527">
        <f t="shared" si="1"/>
        <v>65348</v>
      </c>
    </row>
    <row r="11" spans="1:11">
      <c r="A11" s="137" t="s">
        <v>84</v>
      </c>
      <c r="B11" s="42">
        <v>9241</v>
      </c>
      <c r="C11" s="42">
        <v>17335</v>
      </c>
      <c r="D11" s="42">
        <v>16323</v>
      </c>
      <c r="E11" s="42">
        <v>2013</v>
      </c>
      <c r="F11" s="525">
        <f t="shared" si="2"/>
        <v>44912</v>
      </c>
      <c r="G11" s="42">
        <v>36296</v>
      </c>
      <c r="H11" s="42">
        <v>30293</v>
      </c>
      <c r="I11" s="42">
        <v>557</v>
      </c>
      <c r="J11" s="528">
        <f t="shared" si="1"/>
        <v>67146</v>
      </c>
    </row>
    <row r="12" spans="1:11">
      <c r="A12" s="139" t="s">
        <v>85</v>
      </c>
      <c r="B12" s="42">
        <v>19761</v>
      </c>
      <c r="C12" s="42">
        <v>6723</v>
      </c>
      <c r="D12" s="42">
        <v>17922</v>
      </c>
      <c r="E12" s="42">
        <v>2084</v>
      </c>
      <c r="F12" s="525">
        <f t="shared" si="2"/>
        <v>46490</v>
      </c>
      <c r="G12" s="42">
        <v>31345</v>
      </c>
      <c r="H12" s="42">
        <v>26465</v>
      </c>
      <c r="I12" s="42">
        <v>445</v>
      </c>
      <c r="J12" s="528">
        <f t="shared" si="1"/>
        <v>58255</v>
      </c>
    </row>
    <row r="13" spans="1:11">
      <c r="A13" s="139"/>
      <c r="B13" s="140"/>
      <c r="C13" s="140"/>
      <c r="D13" s="542">
        <f>SUM(D6:D12)</f>
        <v>199651</v>
      </c>
      <c r="E13" s="542">
        <f>SUM(E6:E12)</f>
        <v>22278</v>
      </c>
      <c r="F13" s="543"/>
      <c r="G13" s="140"/>
      <c r="H13" s="140"/>
      <c r="I13" s="544"/>
      <c r="J13" s="528"/>
    </row>
    <row r="15" spans="1:11">
      <c r="B15" s="564" t="s">
        <v>69</v>
      </c>
      <c r="C15" s="561" t="s">
        <v>72</v>
      </c>
    </row>
    <row r="16" spans="1:11">
      <c r="B16" s="184" t="s">
        <v>79</v>
      </c>
      <c r="C16" s="562">
        <v>86669</v>
      </c>
    </row>
    <row r="17" spans="2:3">
      <c r="B17" s="41" t="s">
        <v>80</v>
      </c>
      <c r="C17" s="42">
        <v>30134</v>
      </c>
    </row>
    <row r="18" spans="2:3">
      <c r="B18" s="184" t="s">
        <v>81</v>
      </c>
      <c r="C18" s="563">
        <v>16644</v>
      </c>
    </row>
    <row r="19" spans="2:3">
      <c r="B19" s="41" t="s">
        <v>82</v>
      </c>
      <c r="C19" s="42">
        <v>21710</v>
      </c>
    </row>
    <row r="20" spans="2:3">
      <c r="B20" s="184" t="s">
        <v>83</v>
      </c>
      <c r="C20" s="563">
        <v>10249</v>
      </c>
    </row>
    <row r="21" spans="2:3">
      <c r="B21" s="41" t="s">
        <v>84</v>
      </c>
      <c r="C21" s="42">
        <v>16323</v>
      </c>
    </row>
    <row r="22" spans="2:3">
      <c r="B22" s="560" t="s">
        <v>85</v>
      </c>
      <c r="C22" s="563">
        <v>17922</v>
      </c>
    </row>
    <row r="23" spans="2:3">
      <c r="C23" s="563"/>
    </row>
  </sheetData>
  <pageMargins left="0.7" right="0.7" top="0.75" bottom="0.75" header="0.3" footer="0.3"/>
  <pageSetup paperSize="9" scale="44" orientation="portrait"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15BB7-38A1-49F3-8125-70B9655E521A}">
  <sheetPr>
    <tabColor theme="5" tint="-0.249977111117893"/>
    <pageSetUpPr fitToPage="1"/>
  </sheetPr>
  <dimension ref="A1:X12"/>
  <sheetViews>
    <sheetView topLeftCell="A11" zoomScaleNormal="100" workbookViewId="0">
      <selection activeCell="A33" sqref="A33"/>
    </sheetView>
  </sheetViews>
  <sheetFormatPr defaultRowHeight="14.5"/>
  <cols>
    <col min="1" max="1" width="27.26953125" bestFit="1" customWidth="1"/>
    <col min="2" max="2" width="13.54296875" customWidth="1"/>
    <col min="3" max="3" width="12" customWidth="1"/>
    <col min="4" max="4" width="12.54296875" customWidth="1"/>
    <col min="5" max="5" width="12.81640625" customWidth="1"/>
    <col min="6" max="6" width="13.1796875" customWidth="1"/>
    <col min="7" max="7" width="11.81640625" bestFit="1" customWidth="1"/>
    <col min="9" max="11" width="13.54296875" customWidth="1"/>
    <col min="12" max="12" width="11.81640625" customWidth="1"/>
    <col min="14" max="14" width="11.453125" customWidth="1"/>
    <col min="16" max="16" width="11.7265625" customWidth="1"/>
    <col min="18" max="18" width="11.81640625" customWidth="1"/>
    <col min="23" max="23" width="10.81640625" customWidth="1"/>
  </cols>
  <sheetData>
    <row r="1" spans="1:24">
      <c r="A1" s="12" t="s">
        <v>639</v>
      </c>
      <c r="B1" s="11"/>
    </row>
    <row r="2" spans="1:24">
      <c r="A2" s="12" t="s">
        <v>640</v>
      </c>
      <c r="B2" s="11"/>
      <c r="C2" s="11"/>
      <c r="D2" s="11"/>
      <c r="E2" s="11"/>
      <c r="F2" s="11"/>
    </row>
    <row r="4" spans="1:24" ht="81" customHeight="1">
      <c r="A4" s="594" t="s">
        <v>69</v>
      </c>
      <c r="B4" s="595" t="s">
        <v>641</v>
      </c>
      <c r="C4" s="596" t="s">
        <v>642</v>
      </c>
      <c r="D4" s="597" t="s">
        <v>643</v>
      </c>
      <c r="E4" s="595" t="s">
        <v>644</v>
      </c>
      <c r="F4" s="595" t="s">
        <v>645</v>
      </c>
      <c r="G4" s="592" t="s">
        <v>646</v>
      </c>
      <c r="H4" s="592"/>
      <c r="I4" s="592"/>
      <c r="J4" s="592"/>
      <c r="K4" s="592"/>
      <c r="L4" s="592" t="s">
        <v>647</v>
      </c>
      <c r="M4" s="592"/>
      <c r="N4" s="592" t="s">
        <v>648</v>
      </c>
      <c r="O4" s="592"/>
      <c r="P4" s="592" t="s">
        <v>649</v>
      </c>
      <c r="Q4" s="592"/>
      <c r="R4" s="592" t="s">
        <v>650</v>
      </c>
      <c r="S4" s="592"/>
      <c r="T4" s="592" t="s">
        <v>651</v>
      </c>
      <c r="U4" s="592"/>
      <c r="V4" s="593" t="s">
        <v>652</v>
      </c>
      <c r="W4" s="592" t="s">
        <v>653</v>
      </c>
      <c r="X4" s="592"/>
    </row>
    <row r="5" spans="1:24" ht="75">
      <c r="A5" s="594"/>
      <c r="B5" s="595"/>
      <c r="C5" s="596"/>
      <c r="D5" s="597"/>
      <c r="E5" s="595"/>
      <c r="F5" s="595"/>
      <c r="G5" s="419" t="s">
        <v>654</v>
      </c>
      <c r="H5" s="419" t="s">
        <v>655</v>
      </c>
      <c r="I5" s="419" t="s">
        <v>656</v>
      </c>
      <c r="J5" s="419" t="s">
        <v>657</v>
      </c>
      <c r="K5" s="419" t="s">
        <v>658</v>
      </c>
      <c r="L5" s="419" t="s">
        <v>654</v>
      </c>
      <c r="M5" s="419" t="s">
        <v>659</v>
      </c>
      <c r="N5" s="419" t="s">
        <v>654</v>
      </c>
      <c r="O5" s="419" t="s">
        <v>655</v>
      </c>
      <c r="P5" s="419" t="s">
        <v>654</v>
      </c>
      <c r="Q5" s="419" t="s">
        <v>655</v>
      </c>
      <c r="R5" s="420" t="s">
        <v>654</v>
      </c>
      <c r="S5" s="420" t="s">
        <v>655</v>
      </c>
      <c r="T5" s="420" t="s">
        <v>654</v>
      </c>
      <c r="U5" s="420" t="s">
        <v>655</v>
      </c>
      <c r="V5" s="593"/>
      <c r="W5" s="420" t="s">
        <v>654</v>
      </c>
      <c r="X5" s="420" t="s">
        <v>655</v>
      </c>
    </row>
    <row r="6" spans="1:24">
      <c r="A6" s="421" t="s">
        <v>79</v>
      </c>
      <c r="B6" s="422">
        <v>4676</v>
      </c>
      <c r="C6" s="423">
        <v>430.90899999999999</v>
      </c>
      <c r="D6" s="424">
        <v>10.851479082590499</v>
      </c>
      <c r="E6" s="425">
        <v>4194</v>
      </c>
      <c r="F6" s="425">
        <v>9838</v>
      </c>
      <c r="G6" s="425">
        <v>818</v>
      </c>
      <c r="H6" s="425">
        <v>725</v>
      </c>
      <c r="I6" s="425">
        <v>536</v>
      </c>
      <c r="J6" s="425">
        <v>13</v>
      </c>
      <c r="K6" s="425">
        <v>0</v>
      </c>
      <c r="L6" s="425">
        <v>0</v>
      </c>
      <c r="M6" s="425">
        <v>0</v>
      </c>
      <c r="N6" s="425">
        <v>493</v>
      </c>
      <c r="O6" s="425">
        <v>476</v>
      </c>
      <c r="P6" s="425">
        <v>2</v>
      </c>
      <c r="Q6" s="425">
        <v>1</v>
      </c>
      <c r="R6" s="425">
        <v>2151</v>
      </c>
      <c r="S6" s="425">
        <v>1924</v>
      </c>
      <c r="T6" s="425">
        <v>1212</v>
      </c>
      <c r="U6" s="425">
        <v>1068</v>
      </c>
      <c r="V6" s="425">
        <v>424</v>
      </c>
      <c r="W6" s="425">
        <v>0</v>
      </c>
      <c r="X6" s="425">
        <v>0</v>
      </c>
    </row>
    <row r="7" spans="1:24">
      <c r="A7" s="421" t="s">
        <v>80</v>
      </c>
      <c r="B7" s="422">
        <v>1096</v>
      </c>
      <c r="C7" s="423">
        <v>154.852</v>
      </c>
      <c r="D7" s="424">
        <v>7.0777258285330502</v>
      </c>
      <c r="E7" s="425">
        <v>650</v>
      </c>
      <c r="F7" s="425">
        <v>1546</v>
      </c>
      <c r="G7" s="425">
        <v>233</v>
      </c>
      <c r="H7" s="425">
        <v>2</v>
      </c>
      <c r="I7" s="425">
        <v>0</v>
      </c>
      <c r="J7" s="425">
        <v>0</v>
      </c>
      <c r="K7" s="425">
        <v>0</v>
      </c>
      <c r="L7" s="425">
        <v>383</v>
      </c>
      <c r="M7" s="425">
        <v>291</v>
      </c>
      <c r="N7" s="425">
        <v>0</v>
      </c>
      <c r="O7" s="425">
        <v>0</v>
      </c>
      <c r="P7" s="425">
        <v>376</v>
      </c>
      <c r="Q7" s="425">
        <v>334</v>
      </c>
      <c r="R7" s="425">
        <v>103</v>
      </c>
      <c r="S7" s="425">
        <v>23</v>
      </c>
      <c r="T7" s="425">
        <v>1</v>
      </c>
      <c r="U7" s="425">
        <v>0</v>
      </c>
      <c r="V7" s="425">
        <v>25</v>
      </c>
      <c r="W7" s="425">
        <v>0</v>
      </c>
      <c r="X7" s="425">
        <v>0</v>
      </c>
    </row>
    <row r="8" spans="1:24">
      <c r="A8" s="421" t="s">
        <v>81</v>
      </c>
      <c r="B8" s="422">
        <v>20</v>
      </c>
      <c r="C8" s="423">
        <v>137.261</v>
      </c>
      <c r="D8" s="424">
        <v>0.145707812124347</v>
      </c>
      <c r="E8" s="425">
        <v>20</v>
      </c>
      <c r="F8" s="425">
        <v>42</v>
      </c>
      <c r="G8" s="425">
        <v>0</v>
      </c>
      <c r="H8" s="425" t="s">
        <v>660</v>
      </c>
      <c r="I8" s="425" t="s">
        <v>660</v>
      </c>
      <c r="J8" s="425" t="s">
        <v>660</v>
      </c>
      <c r="K8" s="425" t="s">
        <v>660</v>
      </c>
      <c r="L8" s="425">
        <v>0</v>
      </c>
      <c r="M8" s="425">
        <v>0</v>
      </c>
      <c r="N8" s="425">
        <v>4</v>
      </c>
      <c r="O8" s="425">
        <v>4</v>
      </c>
      <c r="P8" s="425">
        <v>0</v>
      </c>
      <c r="Q8" s="425">
        <v>0</v>
      </c>
      <c r="R8" s="425">
        <v>15</v>
      </c>
      <c r="S8" s="425">
        <v>15</v>
      </c>
      <c r="T8" s="425">
        <v>1</v>
      </c>
      <c r="U8" s="425">
        <v>1</v>
      </c>
      <c r="V8" s="425">
        <v>3</v>
      </c>
      <c r="W8" s="425">
        <v>2</v>
      </c>
      <c r="X8" s="425">
        <v>2</v>
      </c>
    </row>
    <row r="9" spans="1:24">
      <c r="A9" s="421" t="s">
        <v>82</v>
      </c>
      <c r="B9" s="422">
        <v>168</v>
      </c>
      <c r="C9" s="423">
        <v>130.399</v>
      </c>
      <c r="D9" s="424">
        <v>1.28835343829324</v>
      </c>
      <c r="E9" s="425">
        <v>154</v>
      </c>
      <c r="F9" s="425">
        <v>379</v>
      </c>
      <c r="G9" s="425">
        <v>92</v>
      </c>
      <c r="H9" s="425">
        <v>82</v>
      </c>
      <c r="I9" s="425">
        <v>53</v>
      </c>
      <c r="J9" s="425">
        <v>9</v>
      </c>
      <c r="K9" s="425">
        <v>0</v>
      </c>
      <c r="L9" s="425">
        <v>0</v>
      </c>
      <c r="M9" s="425">
        <v>0</v>
      </c>
      <c r="N9" s="425">
        <v>0</v>
      </c>
      <c r="O9" s="425">
        <v>0</v>
      </c>
      <c r="P9" s="425">
        <v>6</v>
      </c>
      <c r="Q9" s="425">
        <v>5</v>
      </c>
      <c r="R9" s="425">
        <v>70</v>
      </c>
      <c r="S9" s="425">
        <v>67</v>
      </c>
      <c r="T9" s="425">
        <v>0</v>
      </c>
      <c r="U9" s="425">
        <v>0</v>
      </c>
      <c r="V9" s="425">
        <v>71</v>
      </c>
      <c r="W9" s="425">
        <v>0</v>
      </c>
      <c r="X9" s="425">
        <v>0</v>
      </c>
    </row>
    <row r="10" spans="1:24">
      <c r="A10" s="421" t="s">
        <v>83</v>
      </c>
      <c r="B10" s="422">
        <v>171</v>
      </c>
      <c r="C10" s="423">
        <v>92.75</v>
      </c>
      <c r="D10" s="424">
        <v>1.84366576819407</v>
      </c>
      <c r="E10" s="425">
        <v>150</v>
      </c>
      <c r="F10" s="425">
        <v>348</v>
      </c>
      <c r="G10" s="425">
        <v>7</v>
      </c>
      <c r="H10" s="425">
        <v>5</v>
      </c>
      <c r="I10" s="425">
        <v>3</v>
      </c>
      <c r="J10" s="425">
        <v>1</v>
      </c>
      <c r="K10" s="425">
        <v>0</v>
      </c>
      <c r="L10" s="425">
        <v>25</v>
      </c>
      <c r="M10" s="425">
        <v>23</v>
      </c>
      <c r="N10" s="425">
        <v>2</v>
      </c>
      <c r="O10" s="425">
        <v>2</v>
      </c>
      <c r="P10" s="425">
        <v>39</v>
      </c>
      <c r="Q10" s="425">
        <v>33</v>
      </c>
      <c r="R10" s="425">
        <v>95</v>
      </c>
      <c r="S10" s="425">
        <v>84</v>
      </c>
      <c r="T10" s="425">
        <v>3</v>
      </c>
      <c r="U10" s="425">
        <v>3</v>
      </c>
      <c r="V10" s="425">
        <v>32</v>
      </c>
      <c r="W10" s="425">
        <v>11</v>
      </c>
      <c r="X10" s="425">
        <v>9</v>
      </c>
    </row>
    <row r="11" spans="1:24">
      <c r="A11" s="421" t="s">
        <v>84</v>
      </c>
      <c r="B11" s="422">
        <v>117</v>
      </c>
      <c r="C11" s="423">
        <v>115.477</v>
      </c>
      <c r="D11" s="424">
        <v>1.013188773522</v>
      </c>
      <c r="E11" s="425">
        <v>76</v>
      </c>
      <c r="F11" s="425">
        <v>216</v>
      </c>
      <c r="G11" s="425">
        <v>20</v>
      </c>
      <c r="H11" s="425">
        <v>8</v>
      </c>
      <c r="I11" s="425">
        <v>1</v>
      </c>
      <c r="J11" s="425">
        <v>0</v>
      </c>
      <c r="K11" s="425">
        <v>0</v>
      </c>
      <c r="L11" s="425">
        <v>0</v>
      </c>
      <c r="M11" s="425">
        <v>0</v>
      </c>
      <c r="N11" s="425">
        <v>1</v>
      </c>
      <c r="O11" s="425">
        <v>1</v>
      </c>
      <c r="P11" s="425">
        <v>1</v>
      </c>
      <c r="Q11" s="425">
        <v>0</v>
      </c>
      <c r="R11" s="425">
        <v>94</v>
      </c>
      <c r="S11" s="425">
        <v>67</v>
      </c>
      <c r="T11" s="425">
        <v>1</v>
      </c>
      <c r="U11" s="425">
        <v>0</v>
      </c>
      <c r="V11" s="425">
        <v>13</v>
      </c>
      <c r="W11" s="425">
        <v>1</v>
      </c>
      <c r="X11" s="425">
        <v>0</v>
      </c>
    </row>
    <row r="12" spans="1:24">
      <c r="A12" s="421" t="s">
        <v>85</v>
      </c>
      <c r="B12" s="422" t="s">
        <v>229</v>
      </c>
      <c r="C12" s="423">
        <v>109.063</v>
      </c>
      <c r="D12" s="424" t="s">
        <v>229</v>
      </c>
      <c r="E12" s="425" t="s">
        <v>229</v>
      </c>
      <c r="F12" s="425" t="s">
        <v>229</v>
      </c>
      <c r="G12" s="425" t="s">
        <v>229</v>
      </c>
      <c r="H12" s="425" t="s">
        <v>229</v>
      </c>
      <c r="I12" s="425" t="s">
        <v>229</v>
      </c>
      <c r="J12" s="425" t="s">
        <v>229</v>
      </c>
      <c r="K12" s="425" t="s">
        <v>229</v>
      </c>
      <c r="L12" s="425" t="s">
        <v>229</v>
      </c>
      <c r="M12" s="425" t="s">
        <v>229</v>
      </c>
      <c r="N12" s="425" t="s">
        <v>229</v>
      </c>
      <c r="O12" s="425" t="s">
        <v>229</v>
      </c>
      <c r="P12" s="425" t="s">
        <v>229</v>
      </c>
      <c r="Q12" s="425" t="s">
        <v>229</v>
      </c>
      <c r="R12" s="425" t="s">
        <v>229</v>
      </c>
      <c r="S12" s="425" t="s">
        <v>229</v>
      </c>
      <c r="T12" s="425" t="s">
        <v>229</v>
      </c>
      <c r="U12" s="425" t="s">
        <v>229</v>
      </c>
      <c r="V12" s="425" t="s">
        <v>229</v>
      </c>
      <c r="W12" s="425" t="s">
        <v>229</v>
      </c>
      <c r="X12" s="425" t="s">
        <v>229</v>
      </c>
    </row>
  </sheetData>
  <mergeCells count="14">
    <mergeCell ref="A4:A5"/>
    <mergeCell ref="F4:F5"/>
    <mergeCell ref="G4:K4"/>
    <mergeCell ref="L4:M4"/>
    <mergeCell ref="N4:O4"/>
    <mergeCell ref="B4:B5"/>
    <mergeCell ref="C4:C5"/>
    <mergeCell ref="D4:D5"/>
    <mergeCell ref="E4:E5"/>
    <mergeCell ref="P4:Q4"/>
    <mergeCell ref="R4:S4"/>
    <mergeCell ref="T4:U4"/>
    <mergeCell ref="V4:V5"/>
    <mergeCell ref="W4:X4"/>
  </mergeCells>
  <pageMargins left="0.7" right="0.7" top="0.75" bottom="0.75" header="0.3" footer="0.3"/>
  <pageSetup paperSize="9" scale="31"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8C347-63EB-4CC2-BB97-F4460A911786}">
  <sheetPr>
    <tabColor theme="5" tint="-0.249977111117893"/>
    <pageSetUpPr fitToPage="1"/>
  </sheetPr>
  <dimension ref="A1:E10"/>
  <sheetViews>
    <sheetView topLeftCell="A11" zoomScaleNormal="100" workbookViewId="0">
      <selection activeCell="A33" sqref="A33"/>
    </sheetView>
  </sheetViews>
  <sheetFormatPr defaultRowHeight="14.5"/>
  <cols>
    <col min="1" max="1" width="23.1796875" customWidth="1"/>
    <col min="2" max="2" width="13.81640625" customWidth="1"/>
    <col min="3" max="3" width="15.81640625" customWidth="1"/>
    <col min="4" max="4" width="13.1796875" customWidth="1"/>
    <col min="5" max="5" width="16" customWidth="1"/>
  </cols>
  <sheetData>
    <row r="1" spans="1:5">
      <c r="A1" s="12" t="s">
        <v>661</v>
      </c>
      <c r="B1" s="12"/>
    </row>
    <row r="2" spans="1:5">
      <c r="A2" s="12" t="s">
        <v>662</v>
      </c>
      <c r="B2" s="12"/>
      <c r="C2" s="11"/>
    </row>
    <row r="3" spans="1:5" ht="29">
      <c r="A3" s="14" t="s">
        <v>228</v>
      </c>
      <c r="B3" s="16" t="s">
        <v>663</v>
      </c>
      <c r="C3" s="16" t="s">
        <v>664</v>
      </c>
      <c r="D3" s="17" t="s">
        <v>665</v>
      </c>
      <c r="E3" s="17" t="s">
        <v>666</v>
      </c>
    </row>
    <row r="4" spans="1:5">
      <c r="A4" s="15" t="s">
        <v>79</v>
      </c>
      <c r="B4" s="426">
        <v>1.5</v>
      </c>
      <c r="C4" s="426">
        <v>2.7</v>
      </c>
      <c r="D4" s="427">
        <v>3.4</v>
      </c>
      <c r="E4" s="427">
        <v>3.1</v>
      </c>
    </row>
    <row r="5" spans="1:5">
      <c r="A5" s="15" t="s">
        <v>80</v>
      </c>
      <c r="B5" s="426">
        <v>2.1</v>
      </c>
      <c r="C5" s="426">
        <v>3.5</v>
      </c>
      <c r="D5" s="427">
        <v>3.8</v>
      </c>
      <c r="E5" s="427">
        <v>3.1</v>
      </c>
    </row>
    <row r="6" spans="1:5">
      <c r="A6" s="15" t="s">
        <v>81</v>
      </c>
      <c r="B6" s="426">
        <v>1.2</v>
      </c>
      <c r="C6" s="426">
        <v>1.2</v>
      </c>
      <c r="D6" s="427">
        <v>2.2000000000000002</v>
      </c>
      <c r="E6" s="427">
        <v>1.5</v>
      </c>
    </row>
    <row r="7" spans="1:5">
      <c r="A7" s="15" t="s">
        <v>82</v>
      </c>
      <c r="B7" s="426">
        <v>1.2</v>
      </c>
      <c r="C7" s="426">
        <v>0.9</v>
      </c>
      <c r="D7" s="427">
        <v>0.6</v>
      </c>
      <c r="E7" s="427">
        <v>0.9</v>
      </c>
    </row>
    <row r="8" spans="1:5">
      <c r="A8" s="15" t="s">
        <v>83</v>
      </c>
      <c r="B8" s="426">
        <v>0.5</v>
      </c>
      <c r="C8" s="426">
        <v>1.8</v>
      </c>
      <c r="D8" s="427">
        <v>3.7</v>
      </c>
      <c r="E8" s="427">
        <v>2.8</v>
      </c>
    </row>
    <row r="9" spans="1:5">
      <c r="A9" s="15" t="s">
        <v>84</v>
      </c>
      <c r="B9" s="426">
        <v>1.4</v>
      </c>
      <c r="C9" s="426">
        <v>1.4</v>
      </c>
      <c r="D9" s="427">
        <v>2.8</v>
      </c>
      <c r="E9" s="427">
        <v>2.8</v>
      </c>
    </row>
    <row r="10" spans="1:5">
      <c r="A10" s="15" t="s">
        <v>85</v>
      </c>
      <c r="B10" s="426">
        <v>2.2999999999999998</v>
      </c>
      <c r="C10" s="426">
        <v>1.9</v>
      </c>
      <c r="D10" s="427">
        <v>4.2</v>
      </c>
      <c r="E10" s="427">
        <v>2.2000000000000002</v>
      </c>
    </row>
  </sheetData>
  <pageMargins left="0.7" right="0.7" top="0.75" bottom="0.75" header="0.3" footer="0.3"/>
  <pageSetup paperSize="9" scale="8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3FF08-4BC8-4D90-8F85-C56B7B79035B}">
  <sheetPr>
    <tabColor rgb="FFFF0000"/>
    <pageSetUpPr fitToPage="1"/>
  </sheetPr>
  <dimension ref="A1:L11"/>
  <sheetViews>
    <sheetView topLeftCell="A11" zoomScaleNormal="100" workbookViewId="0">
      <selection activeCell="A33" sqref="A33"/>
    </sheetView>
  </sheetViews>
  <sheetFormatPr defaultRowHeight="14.5"/>
  <cols>
    <col min="1" max="1" width="21.453125" customWidth="1"/>
    <col min="2" max="2" width="29" customWidth="1"/>
    <col min="3" max="3" width="26.81640625" customWidth="1"/>
    <col min="4" max="4" width="28.81640625" customWidth="1"/>
    <col min="5" max="5" width="26.7265625" customWidth="1"/>
    <col min="6" max="6" width="18.7265625" customWidth="1"/>
    <col min="7" max="7" width="22.54296875" customWidth="1"/>
    <col min="8" max="8" width="19.453125" customWidth="1"/>
    <col min="9" max="9" width="24.54296875" customWidth="1"/>
  </cols>
  <sheetData>
    <row r="1" spans="1:12" ht="15.5">
      <c r="A1" s="8" t="s">
        <v>667</v>
      </c>
    </row>
    <row r="2" spans="1:12" ht="15.5">
      <c r="A2" s="469" t="s">
        <v>668</v>
      </c>
      <c r="B2" s="11"/>
      <c r="C2" s="11"/>
      <c r="D2" s="11"/>
      <c r="E2" s="11"/>
      <c r="F2" s="11"/>
      <c r="G2" s="11"/>
      <c r="H2" s="11"/>
      <c r="I2" s="11"/>
      <c r="J2" s="11"/>
      <c r="K2" s="11"/>
      <c r="L2" s="11"/>
    </row>
    <row r="4" spans="1:12" ht="39.5">
      <c r="A4" s="491" t="s">
        <v>669</v>
      </c>
      <c r="B4" s="491" t="s">
        <v>670</v>
      </c>
      <c r="C4" s="491" t="s">
        <v>671</v>
      </c>
      <c r="D4" s="491" t="s">
        <v>672</v>
      </c>
      <c r="E4" s="491" t="s">
        <v>673</v>
      </c>
      <c r="F4" s="491" t="s">
        <v>674</v>
      </c>
      <c r="G4" s="491" t="s">
        <v>675</v>
      </c>
      <c r="H4" s="491" t="s">
        <v>676</v>
      </c>
      <c r="I4" s="491" t="s">
        <v>677</v>
      </c>
    </row>
    <row r="5" spans="1:12">
      <c r="A5" s="487" t="s">
        <v>79</v>
      </c>
      <c r="B5" s="488">
        <v>4368</v>
      </c>
      <c r="C5" s="488">
        <v>8</v>
      </c>
      <c r="D5" s="488">
        <v>1</v>
      </c>
      <c r="E5" s="488">
        <v>1425</v>
      </c>
      <c r="F5" s="488">
        <v>4006</v>
      </c>
      <c r="G5" s="488">
        <v>98.252621070000004</v>
      </c>
      <c r="H5" s="488">
        <v>3178</v>
      </c>
      <c r="I5" s="488">
        <v>79.331003490000001</v>
      </c>
    </row>
    <row r="6" spans="1:12">
      <c r="A6" s="489" t="s">
        <v>80</v>
      </c>
      <c r="B6" s="490">
        <v>1484</v>
      </c>
      <c r="C6" s="490">
        <v>3</v>
      </c>
      <c r="D6" s="490">
        <v>0</v>
      </c>
      <c r="E6" s="490">
        <v>228</v>
      </c>
      <c r="F6" s="490">
        <v>1281</v>
      </c>
      <c r="G6" s="490">
        <v>97.501951599999998</v>
      </c>
      <c r="H6" s="490">
        <v>1066</v>
      </c>
      <c r="I6" s="490">
        <v>83.216237309999997</v>
      </c>
    </row>
    <row r="7" spans="1:12">
      <c r="A7" s="489" t="s">
        <v>81</v>
      </c>
      <c r="B7" s="490">
        <v>967</v>
      </c>
      <c r="C7" s="490">
        <v>0</v>
      </c>
      <c r="D7" s="490">
        <v>1</v>
      </c>
      <c r="E7" s="490">
        <v>274</v>
      </c>
      <c r="F7" s="490">
        <v>916</v>
      </c>
      <c r="G7" s="490">
        <v>98.471615720000003</v>
      </c>
      <c r="H7" s="490">
        <v>740</v>
      </c>
      <c r="I7" s="490">
        <v>80.786026199999995</v>
      </c>
    </row>
    <row r="8" spans="1:12">
      <c r="A8" s="489" t="s">
        <v>82</v>
      </c>
      <c r="B8" s="490">
        <v>973</v>
      </c>
      <c r="C8" s="490">
        <v>0</v>
      </c>
      <c r="D8" s="490">
        <v>17</v>
      </c>
      <c r="E8" s="490">
        <v>160</v>
      </c>
      <c r="F8" s="490">
        <v>938</v>
      </c>
      <c r="G8" s="490">
        <v>95.095948829999998</v>
      </c>
      <c r="H8" s="490">
        <v>845</v>
      </c>
      <c r="I8" s="490">
        <v>90.08528785</v>
      </c>
    </row>
    <row r="9" spans="1:12">
      <c r="A9" s="489" t="s">
        <v>83</v>
      </c>
      <c r="B9" s="490">
        <v>1362</v>
      </c>
      <c r="C9" s="490">
        <v>0</v>
      </c>
      <c r="D9" s="490">
        <v>133</v>
      </c>
      <c r="E9" s="490">
        <v>478</v>
      </c>
      <c r="F9" s="490">
        <v>1347</v>
      </c>
      <c r="G9" s="490">
        <v>97.178916110000003</v>
      </c>
      <c r="H9" s="490">
        <v>1233</v>
      </c>
      <c r="I9" s="490">
        <v>91.536748329999995</v>
      </c>
    </row>
    <row r="10" spans="1:12">
      <c r="A10" s="489" t="s">
        <v>84</v>
      </c>
      <c r="B10" s="490">
        <v>813</v>
      </c>
      <c r="C10" s="490">
        <v>0</v>
      </c>
      <c r="D10" s="490">
        <v>0</v>
      </c>
      <c r="E10" s="490">
        <v>528</v>
      </c>
      <c r="F10" s="490">
        <v>861</v>
      </c>
      <c r="G10" s="490">
        <v>95.470383279999993</v>
      </c>
      <c r="H10" s="490">
        <v>703</v>
      </c>
      <c r="I10" s="490">
        <v>81.649245059999998</v>
      </c>
    </row>
    <row r="11" spans="1:12">
      <c r="A11" s="489" t="s">
        <v>85</v>
      </c>
      <c r="B11" s="490">
        <v>894</v>
      </c>
      <c r="C11" s="490">
        <v>0</v>
      </c>
      <c r="D11" s="490">
        <v>0</v>
      </c>
      <c r="E11" s="490">
        <v>310</v>
      </c>
      <c r="F11" s="490">
        <v>826</v>
      </c>
      <c r="G11" s="490">
        <v>98.062954000000005</v>
      </c>
      <c r="H11" s="490">
        <v>767</v>
      </c>
      <c r="I11" s="490">
        <v>92.857142859999996</v>
      </c>
    </row>
  </sheetData>
  <pageMargins left="0.7" right="0.7" top="0.75" bottom="0.75" header="0.3" footer="0.3"/>
  <pageSetup paperSize="9" scale="35" orientation="portrait"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E2FD5-713C-4999-B52D-88005B5D3308}">
  <sheetPr>
    <tabColor theme="2" tint="-0.499984740745262"/>
    <pageSetUpPr fitToPage="1"/>
  </sheetPr>
  <dimension ref="A1:X24"/>
  <sheetViews>
    <sheetView topLeftCell="A11" zoomScaleNormal="100" workbookViewId="0">
      <selection activeCell="A33" sqref="A33"/>
    </sheetView>
  </sheetViews>
  <sheetFormatPr defaultRowHeight="14.5"/>
  <cols>
    <col min="1" max="1" width="33.453125" customWidth="1"/>
  </cols>
  <sheetData>
    <row r="1" spans="1:24" ht="15.75" customHeight="1">
      <c r="A1" s="12" t="s">
        <v>678</v>
      </c>
      <c r="G1" s="276"/>
      <c r="H1" s="276"/>
      <c r="I1" s="276"/>
      <c r="J1" s="276"/>
      <c r="K1" s="276"/>
      <c r="L1" s="276"/>
      <c r="M1" s="276"/>
      <c r="N1" s="276"/>
      <c r="O1" s="276"/>
      <c r="P1" s="276"/>
      <c r="Q1" s="276"/>
      <c r="R1" s="455"/>
      <c r="S1" s="276"/>
      <c r="T1" s="276"/>
      <c r="U1" s="276"/>
      <c r="V1" s="276"/>
      <c r="W1" s="276"/>
      <c r="X1" s="276"/>
    </row>
    <row r="2" spans="1:24" ht="12.75" customHeight="1">
      <c r="A2" s="469" t="s">
        <v>679</v>
      </c>
      <c r="B2" s="470" t="s">
        <v>680</v>
      </c>
      <c r="C2" s="471"/>
      <c r="D2" s="11"/>
      <c r="E2" s="471"/>
      <c r="F2" s="11"/>
      <c r="G2" s="276"/>
      <c r="H2" s="276"/>
      <c r="I2" s="276"/>
      <c r="J2" s="276"/>
      <c r="K2" s="276"/>
      <c r="L2" s="276"/>
      <c r="M2" s="276"/>
      <c r="N2" s="276"/>
      <c r="O2" s="276"/>
      <c r="P2" s="276"/>
      <c r="Q2" s="276"/>
      <c r="R2" s="456"/>
      <c r="S2" s="276"/>
      <c r="T2" s="276"/>
      <c r="U2" s="276"/>
      <c r="V2" s="276"/>
      <c r="W2" s="276"/>
      <c r="X2" s="276"/>
    </row>
    <row r="3" spans="1:24" ht="12.75" customHeight="1">
      <c r="A3" s="457"/>
      <c r="B3" s="459" t="s">
        <v>681</v>
      </c>
      <c r="C3" s="460"/>
      <c r="D3" s="461" t="s">
        <v>682</v>
      </c>
      <c r="E3" s="460"/>
      <c r="F3" s="461" t="s">
        <v>682</v>
      </c>
      <c r="G3" s="458"/>
      <c r="H3" s="458"/>
      <c r="I3" s="458"/>
      <c r="J3" s="458"/>
      <c r="K3" s="458"/>
      <c r="L3" s="458"/>
      <c r="M3" s="458"/>
      <c r="N3" s="458"/>
      <c r="O3" s="458"/>
      <c r="P3" s="458"/>
      <c r="Q3" s="276"/>
      <c r="R3" s="462"/>
      <c r="S3" s="276"/>
      <c r="T3" s="276"/>
      <c r="U3" s="276"/>
      <c r="V3" s="276"/>
      <c r="W3" s="276"/>
      <c r="X3" s="276"/>
    </row>
    <row r="4" spans="1:24" ht="14.25" customHeight="1">
      <c r="A4" s="458"/>
      <c r="B4" s="459" t="s">
        <v>683</v>
      </c>
      <c r="C4" s="460"/>
      <c r="D4" s="461" t="s">
        <v>684</v>
      </c>
      <c r="E4" s="460"/>
      <c r="F4" s="461" t="s">
        <v>684</v>
      </c>
      <c r="G4" s="458" t="s">
        <v>685</v>
      </c>
      <c r="H4" s="458"/>
      <c r="I4" s="458"/>
      <c r="J4" s="458"/>
      <c r="K4" s="458"/>
      <c r="L4" s="458"/>
      <c r="M4" s="458"/>
      <c r="N4" s="458"/>
      <c r="O4" s="458"/>
      <c r="P4" s="458"/>
      <c r="Q4" s="276"/>
      <c r="R4" s="463"/>
      <c r="S4" s="276"/>
      <c r="T4" s="276"/>
      <c r="U4" s="276"/>
      <c r="V4" s="276"/>
      <c r="W4" s="276"/>
      <c r="X4" s="276"/>
    </row>
    <row r="5" spans="1:24" ht="12.75" customHeight="1">
      <c r="A5" s="464" t="s">
        <v>686</v>
      </c>
      <c r="B5" s="465" t="s">
        <v>687</v>
      </c>
      <c r="C5" s="466" t="s">
        <v>688</v>
      </c>
      <c r="D5" s="467" t="s">
        <v>689</v>
      </c>
      <c r="E5" s="466" t="s">
        <v>690</v>
      </c>
      <c r="F5" s="467" t="s">
        <v>689</v>
      </c>
      <c r="G5" s="468" t="s">
        <v>691</v>
      </c>
      <c r="H5" s="468" t="s">
        <v>153</v>
      </c>
      <c r="I5" s="468" t="s">
        <v>692</v>
      </c>
      <c r="J5" s="468" t="s">
        <v>170</v>
      </c>
      <c r="K5" s="468" t="s">
        <v>693</v>
      </c>
      <c r="L5" s="468" t="s">
        <v>160</v>
      </c>
      <c r="M5" s="468" t="s">
        <v>694</v>
      </c>
      <c r="N5" s="468" t="s">
        <v>695</v>
      </c>
      <c r="O5" s="468" t="s">
        <v>169</v>
      </c>
      <c r="P5" s="468" t="s">
        <v>696</v>
      </c>
      <c r="Q5" s="276"/>
      <c r="R5" s="276"/>
      <c r="S5" s="276"/>
      <c r="T5" s="276"/>
      <c r="U5" s="276"/>
      <c r="V5" s="276"/>
      <c r="W5" s="276"/>
      <c r="X5" s="276"/>
    </row>
    <row r="6" spans="1:24">
      <c r="A6" s="448" t="s">
        <v>697</v>
      </c>
      <c r="B6" s="442">
        <v>256</v>
      </c>
      <c r="C6" s="442">
        <v>27175</v>
      </c>
      <c r="D6" s="454">
        <v>6.5</v>
      </c>
      <c r="E6" s="428">
        <v>30999</v>
      </c>
      <c r="F6" s="454">
        <v>3.6</v>
      </c>
      <c r="G6" s="449" t="s">
        <v>698</v>
      </c>
      <c r="H6" s="450">
        <v>14654</v>
      </c>
      <c r="I6" s="450">
        <v>17555</v>
      </c>
      <c r="J6" s="443">
        <v>20140</v>
      </c>
      <c r="K6" s="443">
        <v>23874</v>
      </c>
      <c r="L6" s="443">
        <v>31029</v>
      </c>
      <c r="M6" s="443">
        <v>36862</v>
      </c>
      <c r="N6" s="443">
        <v>39190</v>
      </c>
      <c r="O6" s="450">
        <v>42252</v>
      </c>
      <c r="P6" s="450" t="s">
        <v>698</v>
      </c>
    </row>
    <row r="7" spans="1:24">
      <c r="A7" s="448" t="s">
        <v>699</v>
      </c>
      <c r="B7" s="442">
        <v>107</v>
      </c>
      <c r="C7" s="442">
        <v>29476</v>
      </c>
      <c r="D7" s="454">
        <v>6.3</v>
      </c>
      <c r="E7" s="449" t="s">
        <v>698</v>
      </c>
      <c r="F7" s="454"/>
      <c r="G7" s="442">
        <v>10852</v>
      </c>
      <c r="H7" s="443">
        <v>16444</v>
      </c>
      <c r="I7" s="443">
        <v>20309</v>
      </c>
      <c r="J7" s="437">
        <v>21815</v>
      </c>
      <c r="K7" s="443">
        <v>26020</v>
      </c>
      <c r="L7" s="443">
        <v>34531</v>
      </c>
      <c r="M7" s="450">
        <v>39334</v>
      </c>
      <c r="N7" s="450">
        <v>43510</v>
      </c>
      <c r="O7" s="450">
        <v>48692</v>
      </c>
      <c r="P7" s="450" t="s">
        <v>698</v>
      </c>
    </row>
    <row r="8" spans="1:24">
      <c r="A8" s="448" t="s">
        <v>700</v>
      </c>
      <c r="B8" s="442">
        <v>93</v>
      </c>
      <c r="C8" s="428">
        <v>27389</v>
      </c>
      <c r="D8" s="454">
        <v>5.4</v>
      </c>
      <c r="E8" s="428">
        <v>29957</v>
      </c>
      <c r="F8" s="454">
        <v>2.2999999999999998</v>
      </c>
      <c r="G8" s="442">
        <v>10173</v>
      </c>
      <c r="H8" s="443">
        <v>15475</v>
      </c>
      <c r="I8" s="443">
        <v>18176</v>
      </c>
      <c r="J8" s="443">
        <v>20855</v>
      </c>
      <c r="K8" s="437">
        <v>23594</v>
      </c>
      <c r="L8" s="443">
        <v>30774</v>
      </c>
      <c r="M8" s="443">
        <v>34963</v>
      </c>
      <c r="N8" s="443">
        <v>37270</v>
      </c>
      <c r="O8" s="443">
        <v>42079</v>
      </c>
      <c r="P8" s="450" t="s">
        <v>698</v>
      </c>
    </row>
    <row r="9" spans="1:24">
      <c r="A9" s="448" t="s">
        <v>701</v>
      </c>
      <c r="B9" s="442">
        <v>103</v>
      </c>
      <c r="C9" s="428">
        <v>26274</v>
      </c>
      <c r="D9" s="454">
        <v>10.6</v>
      </c>
      <c r="E9" s="428">
        <v>27929</v>
      </c>
      <c r="F9" s="454">
        <v>8.8000000000000007</v>
      </c>
      <c r="G9" s="442">
        <v>10481</v>
      </c>
      <c r="H9" s="443">
        <v>16110</v>
      </c>
      <c r="I9" s="443">
        <v>19084</v>
      </c>
      <c r="J9" s="437">
        <v>20981</v>
      </c>
      <c r="K9" s="437">
        <v>23408</v>
      </c>
      <c r="L9" s="443">
        <v>29539</v>
      </c>
      <c r="M9" s="443">
        <v>33705</v>
      </c>
      <c r="N9" s="443">
        <v>35640</v>
      </c>
      <c r="O9" s="443">
        <v>39543</v>
      </c>
      <c r="P9" s="450" t="s">
        <v>698</v>
      </c>
    </row>
    <row r="10" spans="1:24">
      <c r="A10" s="448" t="s">
        <v>702</v>
      </c>
      <c r="B10" s="442">
        <v>68</v>
      </c>
      <c r="C10" s="442">
        <v>33527</v>
      </c>
      <c r="D10" s="454">
        <v>5.9</v>
      </c>
      <c r="E10" s="442">
        <v>37767</v>
      </c>
      <c r="F10" s="454">
        <v>-0.4</v>
      </c>
      <c r="G10" s="449">
        <v>9420</v>
      </c>
      <c r="H10" s="450">
        <v>19195</v>
      </c>
      <c r="I10" s="443">
        <v>21576</v>
      </c>
      <c r="J10" s="443">
        <v>23681</v>
      </c>
      <c r="K10" s="443">
        <v>28172</v>
      </c>
      <c r="L10" s="443">
        <v>38883</v>
      </c>
      <c r="M10" s="443">
        <v>44950</v>
      </c>
      <c r="N10" s="443">
        <v>48148</v>
      </c>
      <c r="O10" s="450">
        <v>51841</v>
      </c>
      <c r="P10" s="450" t="s">
        <v>698</v>
      </c>
    </row>
    <row r="11" spans="1:24">
      <c r="A11" s="448" t="s">
        <v>703</v>
      </c>
      <c r="B11" s="449">
        <v>84</v>
      </c>
      <c r="C11" s="449">
        <v>26442</v>
      </c>
      <c r="D11" s="454">
        <v>11.9</v>
      </c>
      <c r="E11" s="449" t="s">
        <v>698</v>
      </c>
      <c r="F11" s="454"/>
      <c r="G11" s="442">
        <v>9720</v>
      </c>
      <c r="H11" s="450" t="s">
        <v>698</v>
      </c>
      <c r="I11" s="450" t="s">
        <v>698</v>
      </c>
      <c r="J11" s="450" t="s">
        <v>698</v>
      </c>
      <c r="K11" s="450" t="s">
        <v>698</v>
      </c>
      <c r="L11" s="450">
        <v>30006</v>
      </c>
      <c r="M11" s="450" t="s">
        <v>698</v>
      </c>
      <c r="N11" s="450" t="s">
        <v>698</v>
      </c>
      <c r="O11" s="450" t="s">
        <v>698</v>
      </c>
      <c r="P11" s="450" t="s">
        <v>698</v>
      </c>
    </row>
    <row r="12" spans="1:24">
      <c r="A12" s="448" t="s">
        <v>704</v>
      </c>
      <c r="B12" s="442">
        <v>79</v>
      </c>
      <c r="C12" s="442">
        <v>26282</v>
      </c>
      <c r="D12" s="454">
        <v>0.2</v>
      </c>
      <c r="E12" s="442">
        <v>29905</v>
      </c>
      <c r="F12" s="454">
        <v>-3.5</v>
      </c>
      <c r="G12" s="449">
        <v>10358</v>
      </c>
      <c r="H12" s="450">
        <v>17821</v>
      </c>
      <c r="I12" s="450">
        <v>19665</v>
      </c>
      <c r="J12" s="450">
        <v>20970</v>
      </c>
      <c r="K12" s="443">
        <v>23498</v>
      </c>
      <c r="L12" s="450">
        <v>29923</v>
      </c>
      <c r="M12" s="450">
        <v>34070</v>
      </c>
      <c r="N12" s="450">
        <v>38099</v>
      </c>
      <c r="O12" s="450">
        <v>41165</v>
      </c>
      <c r="P12" s="450" t="s">
        <v>698</v>
      </c>
    </row>
    <row r="16" spans="1:24">
      <c r="A16" s="429" t="s">
        <v>386</v>
      </c>
      <c r="B16" s="430" t="s">
        <v>705</v>
      </c>
      <c r="C16" s="431"/>
      <c r="D16" s="431"/>
      <c r="E16" s="431"/>
      <c r="F16" s="431"/>
      <c r="G16" s="432"/>
    </row>
    <row r="17" spans="1:7">
      <c r="A17" s="433" t="s">
        <v>706</v>
      </c>
      <c r="B17" s="434" t="s">
        <v>387</v>
      </c>
      <c r="C17" s="435"/>
      <c r="D17" s="435"/>
      <c r="E17" s="435"/>
      <c r="F17" s="435"/>
      <c r="G17" s="436"/>
    </row>
    <row r="18" spans="1:7">
      <c r="A18" s="438" t="s">
        <v>707</v>
      </c>
      <c r="B18" s="439" t="s">
        <v>708</v>
      </c>
      <c r="C18" s="440"/>
      <c r="D18" s="440"/>
      <c r="E18" s="440"/>
      <c r="F18" s="440"/>
      <c r="G18" s="441"/>
    </row>
    <row r="19" spans="1:7">
      <c r="A19" s="444" t="s">
        <v>709</v>
      </c>
      <c r="B19" s="445" t="s">
        <v>389</v>
      </c>
      <c r="C19" s="446"/>
      <c r="D19" s="446"/>
      <c r="E19" s="446"/>
      <c r="F19" s="446"/>
      <c r="G19" s="447"/>
    </row>
    <row r="20" spans="1:7">
      <c r="A20" s="451" t="s">
        <v>710</v>
      </c>
      <c r="B20" s="445" t="s">
        <v>711</v>
      </c>
      <c r="C20" s="446"/>
      <c r="D20" s="446"/>
      <c r="E20" s="446"/>
      <c r="F20" s="446"/>
      <c r="G20" s="447"/>
    </row>
    <row r="21" spans="1:7" ht="15.5">
      <c r="A21" s="452" t="s">
        <v>712</v>
      </c>
      <c r="B21" s="453"/>
      <c r="C21" s="453"/>
      <c r="D21" s="453"/>
      <c r="E21" s="453"/>
      <c r="F21" s="453"/>
      <c r="G21" s="453"/>
    </row>
    <row r="22" spans="1:7" ht="15.5">
      <c r="A22" s="452" t="s">
        <v>713</v>
      </c>
      <c r="B22" s="453"/>
      <c r="C22" s="453"/>
      <c r="D22" s="453"/>
      <c r="E22" s="453"/>
      <c r="F22" s="453"/>
      <c r="G22" s="453"/>
    </row>
    <row r="23" spans="1:7" ht="15.5">
      <c r="A23" s="452" t="s">
        <v>714</v>
      </c>
      <c r="B23" s="453"/>
      <c r="C23" s="453"/>
      <c r="D23" s="453"/>
      <c r="E23" s="453"/>
      <c r="F23" s="453"/>
      <c r="G23" s="453"/>
    </row>
    <row r="24" spans="1:7">
      <c r="A24" s="276"/>
      <c r="B24" s="276"/>
      <c r="C24" s="276"/>
      <c r="D24" s="276"/>
      <c r="E24" s="276"/>
      <c r="F24" s="276"/>
      <c r="G24" s="276"/>
    </row>
  </sheetData>
  <pageMargins left="0.7" right="0.7" top="0.75" bottom="0.75" header="0.3" footer="0.3"/>
  <pageSetup paperSize="9" scale="53"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866F9-29B2-4CBF-9AD4-D6745DC76829}">
  <sheetPr>
    <tabColor theme="7" tint="0.39997558519241921"/>
    <pageSetUpPr fitToPage="1"/>
  </sheetPr>
  <dimension ref="A1:H27"/>
  <sheetViews>
    <sheetView topLeftCell="A10" zoomScaleNormal="100" workbookViewId="0">
      <selection activeCell="A33" sqref="A33"/>
    </sheetView>
  </sheetViews>
  <sheetFormatPr defaultColWidth="8.81640625" defaultRowHeight="14"/>
  <cols>
    <col min="1" max="1" width="21.453125" style="36" customWidth="1"/>
    <col min="2" max="8" width="9.81640625" style="36" customWidth="1"/>
    <col min="9" max="16384" width="8.81640625" style="36"/>
  </cols>
  <sheetData>
    <row r="1" spans="1:8">
      <c r="A1" s="135" t="s">
        <v>715</v>
      </c>
      <c r="B1" s="135"/>
      <c r="C1" s="135"/>
      <c r="D1" s="135"/>
      <c r="E1" s="135"/>
      <c r="F1" s="135"/>
    </row>
    <row r="2" spans="1:8">
      <c r="A2" s="135" t="s">
        <v>716</v>
      </c>
      <c r="B2" s="135"/>
      <c r="C2" s="135"/>
      <c r="D2" s="135"/>
      <c r="E2" s="135"/>
      <c r="F2" s="135"/>
    </row>
    <row r="3" spans="1:8">
      <c r="A3" s="550"/>
      <c r="B3" s="551"/>
      <c r="C3" s="551"/>
      <c r="D3" s="551"/>
      <c r="E3" s="552"/>
      <c r="F3" s="551"/>
      <c r="G3" s="551"/>
      <c r="H3" s="551"/>
    </row>
    <row r="4" spans="1:8">
      <c r="A4" s="551" t="s">
        <v>505</v>
      </c>
      <c r="B4" s="551" t="s">
        <v>424</v>
      </c>
      <c r="C4" s="551" t="s">
        <v>425</v>
      </c>
      <c r="D4" s="551" t="s">
        <v>426</v>
      </c>
      <c r="E4" s="552" t="s">
        <v>427</v>
      </c>
      <c r="F4" s="551" t="s">
        <v>428</v>
      </c>
      <c r="G4" s="551" t="s">
        <v>429</v>
      </c>
      <c r="H4" s="551" t="s">
        <v>717</v>
      </c>
    </row>
    <row r="5" spans="1:8">
      <c r="A5" s="146" t="s">
        <v>352</v>
      </c>
      <c r="B5" s="148">
        <v>20.158999999999999</v>
      </c>
      <c r="C5" s="148">
        <v>19.318999999999999</v>
      </c>
      <c r="D5" s="148">
        <v>15.952999999999999</v>
      </c>
      <c r="E5" s="148">
        <v>14.839</v>
      </c>
      <c r="F5" s="148">
        <v>14.430999999999999</v>
      </c>
      <c r="G5" s="148">
        <v>14.032999999999999</v>
      </c>
      <c r="H5" s="148">
        <v>13.066000000000001</v>
      </c>
    </row>
    <row r="6" spans="1:8">
      <c r="A6" s="146" t="s">
        <v>439</v>
      </c>
      <c r="B6" s="148">
        <v>17.204999999999998</v>
      </c>
      <c r="C6" s="148">
        <v>18.344000000000001</v>
      </c>
      <c r="D6" s="148">
        <v>16.748999999999999</v>
      </c>
      <c r="E6" s="148">
        <v>14.52</v>
      </c>
      <c r="F6" s="148">
        <v>14.428000000000001</v>
      </c>
      <c r="G6" s="148">
        <v>14.558999999999999</v>
      </c>
      <c r="H6" s="148">
        <v>14.613</v>
      </c>
    </row>
    <row r="7" spans="1:8">
      <c r="A7" s="146" t="s">
        <v>718</v>
      </c>
      <c r="B7" s="148">
        <v>15.795</v>
      </c>
      <c r="C7" s="148">
        <v>16.777000000000001</v>
      </c>
      <c r="D7" s="148">
        <v>16.863</v>
      </c>
      <c r="E7" s="148">
        <v>16.75</v>
      </c>
      <c r="F7" s="148">
        <v>17.456</v>
      </c>
      <c r="G7" s="148">
        <v>16.52</v>
      </c>
      <c r="H7" s="148">
        <v>15.932</v>
      </c>
    </row>
    <row r="8" spans="1:8">
      <c r="A8" s="146" t="s">
        <v>438</v>
      </c>
      <c r="B8" s="148">
        <v>17.2</v>
      </c>
      <c r="C8" s="148">
        <v>14.096</v>
      </c>
      <c r="D8" s="148">
        <v>14.595000000000001</v>
      </c>
      <c r="E8" s="148">
        <v>13.903</v>
      </c>
      <c r="F8" s="148">
        <v>14.226000000000001</v>
      </c>
      <c r="G8" s="148">
        <v>13.648</v>
      </c>
      <c r="H8" s="148">
        <v>13.859</v>
      </c>
    </row>
    <row r="9" spans="1:8">
      <c r="A9" s="173" t="s">
        <v>349</v>
      </c>
      <c r="B9" s="150">
        <v>18.335999999999999</v>
      </c>
      <c r="C9" s="150">
        <v>18.225000000000001</v>
      </c>
      <c r="D9" s="150">
        <v>17.417000000000002</v>
      </c>
      <c r="E9" s="150">
        <v>17.504999999999999</v>
      </c>
      <c r="F9" s="150">
        <v>17.824999999999999</v>
      </c>
      <c r="G9" s="150">
        <v>18.457000000000001</v>
      </c>
      <c r="H9" s="150">
        <v>19.212</v>
      </c>
    </row>
    <row r="10" spans="1:8">
      <c r="A10" s="146" t="s">
        <v>719</v>
      </c>
      <c r="B10" s="148">
        <v>14.686</v>
      </c>
      <c r="C10" s="148">
        <v>13.757</v>
      </c>
      <c r="D10" s="148">
        <v>13.792</v>
      </c>
      <c r="E10" s="148">
        <v>13.179</v>
      </c>
      <c r="F10" s="148">
        <v>13.202999999999999</v>
      </c>
      <c r="G10" s="148">
        <v>12.326000000000001</v>
      </c>
      <c r="H10" s="148">
        <v>11.231999999999999</v>
      </c>
    </row>
    <row r="11" spans="1:8">
      <c r="A11" s="146" t="s">
        <v>442</v>
      </c>
      <c r="B11" s="148">
        <v>18.446999999999999</v>
      </c>
      <c r="C11" s="148">
        <v>20.053000000000001</v>
      </c>
      <c r="D11" s="148">
        <v>18.741</v>
      </c>
      <c r="E11" s="148">
        <v>15.234</v>
      </c>
      <c r="F11" s="148">
        <v>11.471</v>
      </c>
      <c r="G11" s="148">
        <v>11.939</v>
      </c>
      <c r="H11" s="148">
        <v>13.21</v>
      </c>
    </row>
    <row r="12" spans="1:8">
      <c r="A12" s="146" t="s">
        <v>441</v>
      </c>
      <c r="B12" s="148">
        <v>12.766999999999999</v>
      </c>
      <c r="C12" s="148">
        <v>12.287000000000001</v>
      </c>
      <c r="D12" s="148">
        <v>10.342000000000001</v>
      </c>
      <c r="E12" s="148">
        <v>7.5030000000000001</v>
      </c>
      <c r="F12" s="148">
        <v>8.59</v>
      </c>
      <c r="G12" s="148">
        <v>8.4169999999999998</v>
      </c>
      <c r="H12" s="148">
        <v>8.6159999999999997</v>
      </c>
    </row>
    <row r="13" spans="1:8">
      <c r="A13" s="146" t="s">
        <v>440</v>
      </c>
      <c r="B13" s="148">
        <v>14.423</v>
      </c>
      <c r="C13" s="148">
        <v>13.669</v>
      </c>
      <c r="D13" s="148">
        <v>11.996</v>
      </c>
      <c r="E13" s="148">
        <v>10.612</v>
      </c>
      <c r="F13" s="148">
        <v>11.391999999999999</v>
      </c>
      <c r="G13" s="148">
        <v>11.891999999999999</v>
      </c>
      <c r="H13" s="148">
        <v>13.061</v>
      </c>
    </row>
    <row r="14" spans="1:8">
      <c r="A14" s="146"/>
      <c r="B14" s="147"/>
      <c r="C14" s="147"/>
      <c r="D14" s="147"/>
      <c r="E14" s="147"/>
      <c r="F14" s="147"/>
      <c r="G14" s="148"/>
      <c r="H14" s="148"/>
    </row>
    <row r="15" spans="1:8">
      <c r="A15" s="146" t="s">
        <v>443</v>
      </c>
      <c r="B15" s="148">
        <v>16.222999999999999</v>
      </c>
      <c r="C15" s="148">
        <v>16.117000000000001</v>
      </c>
      <c r="D15" s="148">
        <v>15.021000000000001</v>
      </c>
      <c r="E15" s="148">
        <v>13.422000000000001</v>
      </c>
      <c r="F15" s="148">
        <v>13.2</v>
      </c>
      <c r="G15" s="148">
        <v>13.138999999999999</v>
      </c>
      <c r="H15" s="148">
        <v>13.375</v>
      </c>
    </row>
    <row r="18" spans="1:2">
      <c r="A18" s="145" t="s">
        <v>635</v>
      </c>
      <c r="B18" s="145" t="s">
        <v>720</v>
      </c>
    </row>
    <row r="19" spans="1:2">
      <c r="A19" s="145" t="s">
        <v>721</v>
      </c>
      <c r="B19" s="145" t="s">
        <v>722</v>
      </c>
    </row>
    <row r="20" spans="1:2">
      <c r="A20" s="145"/>
      <c r="B20" s="145" t="s">
        <v>723</v>
      </c>
    </row>
    <row r="21" spans="1:2">
      <c r="A21" s="145"/>
      <c r="B21" s="149" t="s">
        <v>724</v>
      </c>
    </row>
    <row r="22" spans="1:2">
      <c r="A22" s="145"/>
      <c r="B22" s="149" t="s">
        <v>725</v>
      </c>
    </row>
    <row r="23" spans="1:2">
      <c r="A23" s="145"/>
      <c r="B23" s="145" t="s">
        <v>726</v>
      </c>
    </row>
    <row r="24" spans="1:2">
      <c r="A24" s="145"/>
      <c r="B24" s="145" t="s">
        <v>727</v>
      </c>
    </row>
    <row r="25" spans="1:2" ht="14.5">
      <c r="A25" s="145"/>
      <c r="B25" t="s">
        <v>728</v>
      </c>
    </row>
    <row r="26" spans="1:2" ht="14.5">
      <c r="A26" s="145"/>
      <c r="B26" t="s">
        <v>729</v>
      </c>
    </row>
    <row r="27" spans="1:2" ht="14.5">
      <c r="A27" s="145"/>
      <c r="B27" t="s">
        <v>730</v>
      </c>
    </row>
  </sheetData>
  <pageMargins left="0.7" right="0.7" top="0.75" bottom="0.75" header="0.3" footer="0.3"/>
  <pageSetup scale="39" orientation="portrait"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A7EAE-99B7-4239-9C13-1224EED15C6D}">
  <sheetPr>
    <tabColor theme="7" tint="0.39997558519241921"/>
    <pageSetUpPr fitToPage="1"/>
  </sheetPr>
  <dimension ref="A1:L14"/>
  <sheetViews>
    <sheetView topLeftCell="A10" zoomScaleNormal="100" workbookViewId="0">
      <selection activeCell="A33" sqref="A33"/>
    </sheetView>
  </sheetViews>
  <sheetFormatPr defaultRowHeight="14.5"/>
  <cols>
    <col min="1" max="2" width="18" customWidth="1"/>
    <col min="3" max="3" width="11.54296875" customWidth="1"/>
    <col min="4" max="5" width="8.81640625" bestFit="1" customWidth="1"/>
    <col min="6" max="6" width="11" customWidth="1"/>
    <col min="7" max="10" width="8.81640625" bestFit="1" customWidth="1"/>
  </cols>
  <sheetData>
    <row r="1" spans="1:12" s="36" customFormat="1" ht="14">
      <c r="A1" s="135" t="s">
        <v>731</v>
      </c>
      <c r="B1" s="135"/>
      <c r="C1" s="135"/>
      <c r="D1" s="135"/>
      <c r="E1" s="135"/>
      <c r="F1" s="135"/>
      <c r="G1" s="135"/>
      <c r="H1" s="135"/>
      <c r="I1" s="135"/>
      <c r="J1" s="135"/>
      <c r="K1" s="135"/>
      <c r="L1" s="135"/>
    </row>
    <row r="2" spans="1:12" s="36" customFormat="1" ht="14"/>
    <row r="3" spans="1:12" s="36" customFormat="1" ht="14"/>
    <row r="4" spans="1:12" s="36" customFormat="1" ht="14">
      <c r="A4" s="187"/>
      <c r="B4" s="187"/>
      <c r="C4" s="187"/>
      <c r="D4" s="187"/>
      <c r="E4" s="188" t="s">
        <v>732</v>
      </c>
      <c r="F4" s="187"/>
      <c r="G4" s="187"/>
      <c r="H4" s="188"/>
      <c r="I4" s="187"/>
      <c r="J4" s="188" t="s">
        <v>733</v>
      </c>
    </row>
    <row r="5" spans="1:12" s="36" customFormat="1" ht="42">
      <c r="A5" s="189" t="s">
        <v>69</v>
      </c>
      <c r="B5" s="189" t="s">
        <v>734</v>
      </c>
      <c r="C5" s="190" t="s">
        <v>735</v>
      </c>
      <c r="D5" s="190" t="s">
        <v>736</v>
      </c>
      <c r="E5" s="190" t="s">
        <v>737</v>
      </c>
      <c r="F5" s="190" t="s">
        <v>136</v>
      </c>
      <c r="G5" s="190" t="s">
        <v>735</v>
      </c>
      <c r="H5" s="190" t="s">
        <v>736</v>
      </c>
      <c r="I5" s="190" t="s">
        <v>737</v>
      </c>
      <c r="J5" s="190" t="s">
        <v>738</v>
      </c>
    </row>
    <row r="6" spans="1:12" s="36" customFormat="1" ht="14">
      <c r="A6" s="191" t="s">
        <v>79</v>
      </c>
      <c r="B6" s="198">
        <v>431412</v>
      </c>
      <c r="C6" s="192">
        <v>47170</v>
      </c>
      <c r="D6" s="192">
        <v>18322</v>
      </c>
      <c r="E6" s="192">
        <v>16033</v>
      </c>
      <c r="F6" s="192">
        <v>81525</v>
      </c>
      <c r="G6" s="193">
        <v>19.700462754138893</v>
      </c>
      <c r="H6" s="193">
        <v>21.534519639876827</v>
      </c>
      <c r="I6" s="193">
        <v>14.998970943177353</v>
      </c>
      <c r="J6" s="193">
        <v>18.899999999999999</v>
      </c>
    </row>
    <row r="7" spans="1:12" s="36" customFormat="1" ht="14">
      <c r="A7" s="194" t="s">
        <v>80</v>
      </c>
      <c r="B7" s="199">
        <v>138850</v>
      </c>
      <c r="C7" s="195">
        <v>16463</v>
      </c>
      <c r="D7" s="195">
        <v>5935</v>
      </c>
      <c r="E7" s="195">
        <v>3563</v>
      </c>
      <c r="F7" s="195">
        <f t="shared" ref="F7:F13" si="0">SUM(C7:E7)</f>
        <v>25961</v>
      </c>
      <c r="G7" s="196">
        <v>19.23225195967337</v>
      </c>
      <c r="H7" s="196">
        <v>20.974696070115918</v>
      </c>
      <c r="I7" s="196">
        <v>14.278844227147037</v>
      </c>
      <c r="J7" s="196">
        <v>18.7</v>
      </c>
    </row>
    <row r="8" spans="1:12" s="36" customFormat="1" ht="14">
      <c r="A8" s="191" t="s">
        <v>81</v>
      </c>
      <c r="B8" s="198">
        <v>136010</v>
      </c>
      <c r="C8" s="192">
        <v>15312</v>
      </c>
      <c r="D8" s="192">
        <v>2966</v>
      </c>
      <c r="E8" s="192">
        <v>3484</v>
      </c>
      <c r="F8" s="192">
        <f t="shared" si="0"/>
        <v>21762</v>
      </c>
      <c r="G8" s="193">
        <v>16.44400532668929</v>
      </c>
      <c r="H8" s="193">
        <v>18.583959899749374</v>
      </c>
      <c r="I8" s="193">
        <v>12.932922528675897</v>
      </c>
      <c r="J8" s="193">
        <v>16</v>
      </c>
    </row>
    <row r="9" spans="1:12" s="36" customFormat="1" ht="14">
      <c r="A9" s="194" t="s">
        <v>82</v>
      </c>
      <c r="B9" s="199">
        <v>129577</v>
      </c>
      <c r="C9" s="195">
        <v>12916</v>
      </c>
      <c r="D9" s="195">
        <v>4178</v>
      </c>
      <c r="E9" s="195">
        <v>4660</v>
      </c>
      <c r="F9" s="195">
        <f t="shared" si="0"/>
        <v>21754</v>
      </c>
      <c r="G9" s="196">
        <v>17.88795789765252</v>
      </c>
      <c r="H9" s="196">
        <v>19.627924457389835</v>
      </c>
      <c r="I9" s="196">
        <v>12.913595300116389</v>
      </c>
      <c r="J9" s="196">
        <v>16.8</v>
      </c>
    </row>
    <row r="10" spans="1:12" s="36" customFormat="1" ht="14">
      <c r="A10" s="191" t="s">
        <v>83</v>
      </c>
      <c r="B10" s="198">
        <v>90301</v>
      </c>
      <c r="C10" s="192">
        <v>9891</v>
      </c>
      <c r="D10" s="192">
        <v>1510</v>
      </c>
      <c r="E10" s="192">
        <v>1584</v>
      </c>
      <c r="F10" s="192">
        <f t="shared" si="0"/>
        <v>12985</v>
      </c>
      <c r="G10" s="193">
        <v>14.539387614105747</v>
      </c>
      <c r="H10" s="193">
        <v>16.564282580078981</v>
      </c>
      <c r="I10" s="193">
        <v>12.040133779264215</v>
      </c>
      <c r="J10" s="193">
        <v>14.4</v>
      </c>
    </row>
    <row r="11" spans="1:12" s="36" customFormat="1" ht="14">
      <c r="A11" s="194" t="s">
        <v>84</v>
      </c>
      <c r="B11" s="199">
        <v>133582</v>
      </c>
      <c r="C11" s="195">
        <v>10824</v>
      </c>
      <c r="D11" s="195">
        <v>3288</v>
      </c>
      <c r="E11" s="195">
        <v>3398</v>
      </c>
      <c r="F11" s="195">
        <f t="shared" si="0"/>
        <v>17510</v>
      </c>
      <c r="G11" s="196">
        <v>16.079147912117296</v>
      </c>
      <c r="H11" s="196">
        <v>17.829835692207581</v>
      </c>
      <c r="I11" s="196">
        <v>12.212478435882691</v>
      </c>
      <c r="J11" s="196">
        <v>15.2</v>
      </c>
    </row>
    <row r="12" spans="1:12" s="36" customFormat="1" ht="14">
      <c r="A12" s="191" t="s">
        <v>85</v>
      </c>
      <c r="B12" s="198">
        <v>108230</v>
      </c>
      <c r="C12" s="192">
        <v>9806</v>
      </c>
      <c r="D12" s="192">
        <v>4499</v>
      </c>
      <c r="E12" s="192">
        <v>3730</v>
      </c>
      <c r="F12" s="192">
        <f t="shared" si="0"/>
        <v>18035</v>
      </c>
      <c r="G12" s="193">
        <v>17.554286532643527</v>
      </c>
      <c r="H12" s="193">
        <v>19.106467915233363</v>
      </c>
      <c r="I12" s="193">
        <v>12.941503018527515</v>
      </c>
      <c r="J12" s="193">
        <v>16.7</v>
      </c>
    </row>
    <row r="13" spans="1:12" s="36" customFormat="1" ht="14">
      <c r="A13" s="194" t="s">
        <v>739</v>
      </c>
      <c r="B13" s="199">
        <f>SUM(B6:B12)</f>
        <v>1167962</v>
      </c>
      <c r="C13" s="195">
        <f>SUM(C6:C12)</f>
        <v>122382</v>
      </c>
      <c r="D13" s="195">
        <f t="shared" ref="D13:E13" si="1">SUM(D6:D12)</f>
        <v>40698</v>
      </c>
      <c r="E13" s="195">
        <f t="shared" si="1"/>
        <v>36452</v>
      </c>
      <c r="F13" s="195">
        <f t="shared" si="0"/>
        <v>199532</v>
      </c>
      <c r="G13" s="195">
        <f>AVERAGE(G6:G12)</f>
        <v>17.348214285288666</v>
      </c>
      <c r="H13" s="195">
        <f t="shared" ref="H13:J13" si="2">AVERAGE(H6:H12)</f>
        <v>19.174526607807412</v>
      </c>
      <c r="I13" s="195">
        <f t="shared" si="2"/>
        <v>13.188349747541583</v>
      </c>
      <c r="J13" s="195">
        <f t="shared" si="2"/>
        <v>16.671428571428571</v>
      </c>
    </row>
    <row r="14" spans="1:12" s="36" customFormat="1" ht="14">
      <c r="A14" s="197" t="s">
        <v>443</v>
      </c>
      <c r="B14" s="197"/>
      <c r="C14" s="192">
        <v>2629074</v>
      </c>
      <c r="D14" s="192">
        <v>815941</v>
      </c>
      <c r="E14" s="192">
        <v>497772</v>
      </c>
      <c r="F14" s="192">
        <v>1313713</v>
      </c>
      <c r="G14" s="193">
        <v>16.41972404897874</v>
      </c>
      <c r="H14" s="193">
        <v>23.33009090243657</v>
      </c>
      <c r="I14" s="193">
        <v>11.986782492437403</v>
      </c>
      <c r="J14" s="193">
        <v>17.172606714988792</v>
      </c>
    </row>
  </sheetData>
  <pageMargins left="0.7" right="0.7" top="0.75" bottom="0.75" header="0.3" footer="0.3"/>
  <pageSetup scale="7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DC386-2BD0-47E4-8E98-03E014C4689F}">
  <sheetPr>
    <tabColor theme="7" tint="0.39997558519241921"/>
    <pageSetUpPr fitToPage="1"/>
  </sheetPr>
  <dimension ref="A1:BL16"/>
  <sheetViews>
    <sheetView topLeftCell="A8" zoomScale="90" zoomScaleNormal="90" workbookViewId="0">
      <selection activeCell="A33" sqref="A33"/>
    </sheetView>
  </sheetViews>
  <sheetFormatPr defaultRowHeight="14.5"/>
  <cols>
    <col min="1" max="1" width="14.453125" customWidth="1"/>
    <col min="7" max="7" width="18.453125" customWidth="1"/>
    <col min="10" max="10" width="11.54296875" customWidth="1"/>
    <col min="13" max="13" width="11.7265625" customWidth="1"/>
    <col min="14" max="14" width="12.7265625" customWidth="1"/>
    <col min="16" max="16" width="14.453125" customWidth="1"/>
    <col min="18" max="18" width="13.54296875" customWidth="1"/>
    <col min="64" max="64" width="13.453125" customWidth="1"/>
  </cols>
  <sheetData>
    <row r="1" spans="1:64" ht="15.5">
      <c r="A1" s="18" t="s">
        <v>740</v>
      </c>
      <c r="B1" s="19"/>
      <c r="C1" s="19"/>
      <c r="D1" s="20"/>
      <c r="E1" s="20"/>
      <c r="F1" s="20"/>
      <c r="G1" s="20"/>
      <c r="H1" s="20"/>
      <c r="I1" s="20"/>
      <c r="J1" s="20"/>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6"/>
      <c r="BJ1" s="36"/>
      <c r="BK1" s="37"/>
      <c r="BL1" s="37"/>
    </row>
    <row r="2" spans="1:64" ht="15.5">
      <c r="A2" s="607" t="s">
        <v>741</v>
      </c>
      <c r="B2" s="607"/>
      <c r="C2" s="607"/>
      <c r="D2" s="607"/>
      <c r="E2" s="607"/>
      <c r="F2" s="607"/>
      <c r="G2" s="607"/>
      <c r="H2" s="607"/>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2"/>
      <c r="BJ2" s="22"/>
      <c r="BK2" s="23"/>
      <c r="BL2" s="23"/>
    </row>
    <row r="3" spans="1:64">
      <c r="A3" s="24"/>
      <c r="B3" s="24"/>
      <c r="C3" s="24"/>
      <c r="D3" s="25"/>
      <c r="E3" s="598" t="s">
        <v>742</v>
      </c>
      <c r="F3" s="600"/>
      <c r="G3" s="600"/>
      <c r="H3" s="600"/>
      <c r="I3" s="600"/>
      <c r="J3" s="600"/>
      <c r="K3" s="600"/>
      <c r="L3" s="600"/>
      <c r="M3" s="600"/>
      <c r="N3" s="603" t="s">
        <v>743</v>
      </c>
      <c r="O3" s="603" t="s">
        <v>744</v>
      </c>
      <c r="P3" s="603" t="s">
        <v>745</v>
      </c>
      <c r="Q3" s="603" t="s">
        <v>746</v>
      </c>
      <c r="R3" s="603" t="s">
        <v>747</v>
      </c>
      <c r="S3" s="598" t="s">
        <v>748</v>
      </c>
      <c r="T3" s="600"/>
      <c r="U3" s="600"/>
      <c r="V3" s="600"/>
      <c r="W3" s="600"/>
      <c r="X3" s="600"/>
      <c r="Y3" s="599"/>
      <c r="Z3" s="598" t="s">
        <v>749</v>
      </c>
      <c r="AA3" s="600"/>
      <c r="AB3" s="600"/>
      <c r="AC3" s="600"/>
      <c r="AD3" s="600"/>
      <c r="AE3" s="600"/>
      <c r="AF3" s="600"/>
      <c r="AG3" s="600"/>
      <c r="AH3" s="600"/>
      <c r="AI3" s="600"/>
      <c r="AJ3" s="600"/>
      <c r="AK3" s="600"/>
      <c r="AL3" s="600"/>
      <c r="AM3" s="600"/>
      <c r="AN3" s="600"/>
      <c r="AO3" s="600"/>
      <c r="AP3" s="600"/>
      <c r="AQ3" s="600"/>
      <c r="AR3" s="600"/>
      <c r="AS3" s="600"/>
      <c r="AT3" s="600"/>
      <c r="AU3" s="600"/>
      <c r="AV3" s="600"/>
      <c r="AW3" s="600"/>
      <c r="AX3" s="600"/>
      <c r="AY3" s="599"/>
      <c r="AZ3" s="26"/>
      <c r="BA3" s="26"/>
      <c r="BB3" s="26"/>
      <c r="BC3" s="26"/>
      <c r="BD3" s="26"/>
      <c r="BE3" s="26"/>
      <c r="BF3" s="26"/>
      <c r="BG3" s="26"/>
      <c r="BH3" s="26"/>
      <c r="BI3" s="26"/>
      <c r="BJ3" s="26"/>
      <c r="BK3" s="27"/>
      <c r="BL3" s="27"/>
    </row>
    <row r="4" spans="1:64" ht="101">
      <c r="A4" s="24"/>
      <c r="B4" s="24"/>
      <c r="C4" s="24"/>
      <c r="D4" s="603" t="s">
        <v>750</v>
      </c>
      <c r="E4" s="603" t="s">
        <v>751</v>
      </c>
      <c r="F4" s="603" t="s">
        <v>752</v>
      </c>
      <c r="G4" s="603" t="s">
        <v>753</v>
      </c>
      <c r="H4" s="603" t="s">
        <v>754</v>
      </c>
      <c r="I4" s="603" t="s">
        <v>755</v>
      </c>
      <c r="J4" s="603" t="s">
        <v>756</v>
      </c>
      <c r="K4" s="603" t="s">
        <v>757</v>
      </c>
      <c r="L4" s="603" t="s">
        <v>758</v>
      </c>
      <c r="M4" s="603" t="s">
        <v>759</v>
      </c>
      <c r="N4" s="604"/>
      <c r="O4" s="604"/>
      <c r="P4" s="604"/>
      <c r="Q4" s="604"/>
      <c r="R4" s="604"/>
      <c r="S4" s="598" t="s">
        <v>760</v>
      </c>
      <c r="T4" s="600"/>
      <c r="U4" s="599"/>
      <c r="V4" s="598" t="s">
        <v>736</v>
      </c>
      <c r="W4" s="600"/>
      <c r="X4" s="599"/>
      <c r="Y4" s="28" t="s">
        <v>761</v>
      </c>
      <c r="Z4" s="598" t="s">
        <v>762</v>
      </c>
      <c r="AA4" s="600"/>
      <c r="AB4" s="600"/>
      <c r="AC4" s="599"/>
      <c r="AD4" s="598" t="s">
        <v>763</v>
      </c>
      <c r="AE4" s="601"/>
      <c r="AF4" s="602"/>
      <c r="AG4" s="598" t="s">
        <v>764</v>
      </c>
      <c r="AH4" s="600"/>
      <c r="AI4" s="599"/>
      <c r="AJ4" s="598" t="s">
        <v>765</v>
      </c>
      <c r="AK4" s="600"/>
      <c r="AL4" s="599"/>
      <c r="AM4" s="598" t="s">
        <v>766</v>
      </c>
      <c r="AN4" s="600"/>
      <c r="AO4" s="599"/>
      <c r="AP4" s="598" t="s">
        <v>767</v>
      </c>
      <c r="AQ4" s="600"/>
      <c r="AR4" s="599"/>
      <c r="AS4" s="598" t="s">
        <v>768</v>
      </c>
      <c r="AT4" s="600"/>
      <c r="AU4" s="599"/>
      <c r="AV4" s="598" t="s">
        <v>769</v>
      </c>
      <c r="AW4" s="600"/>
      <c r="AX4" s="599"/>
      <c r="AY4" s="29"/>
      <c r="AZ4" s="598" t="s">
        <v>770</v>
      </c>
      <c r="BA4" s="599"/>
      <c r="BB4" s="598" t="s">
        <v>771</v>
      </c>
      <c r="BC4" s="599"/>
      <c r="BD4" s="598" t="s">
        <v>772</v>
      </c>
      <c r="BE4" s="599"/>
      <c r="BF4" s="598" t="s">
        <v>773</v>
      </c>
      <c r="BG4" s="599"/>
      <c r="BH4" s="598" t="s">
        <v>774</v>
      </c>
      <c r="BI4" s="599"/>
      <c r="BJ4" s="598" t="s">
        <v>775</v>
      </c>
      <c r="BK4" s="599"/>
      <c r="BL4" s="28" t="s">
        <v>776</v>
      </c>
    </row>
    <row r="5" spans="1:64" ht="138.5">
      <c r="A5" s="24"/>
      <c r="B5" s="28" t="s">
        <v>777</v>
      </c>
      <c r="C5" s="28" t="s">
        <v>778</v>
      </c>
      <c r="D5" s="606"/>
      <c r="E5" s="606"/>
      <c r="F5" s="606"/>
      <c r="G5" s="606"/>
      <c r="H5" s="606"/>
      <c r="I5" s="606"/>
      <c r="J5" s="606"/>
      <c r="K5" s="606"/>
      <c r="L5" s="606"/>
      <c r="M5" s="606"/>
      <c r="N5" s="605"/>
      <c r="O5" s="605"/>
      <c r="P5" s="605"/>
      <c r="Q5" s="605"/>
      <c r="R5" s="605"/>
      <c r="S5" s="28" t="s">
        <v>779</v>
      </c>
      <c r="T5" s="28" t="s">
        <v>780</v>
      </c>
      <c r="U5" s="28" t="s">
        <v>781</v>
      </c>
      <c r="V5" s="28" t="s">
        <v>779</v>
      </c>
      <c r="W5" s="28" t="s">
        <v>780</v>
      </c>
      <c r="X5" s="28" t="s">
        <v>781</v>
      </c>
      <c r="Y5" s="28" t="s">
        <v>779</v>
      </c>
      <c r="Z5" s="28" t="s">
        <v>782</v>
      </c>
      <c r="AA5" s="28" t="s">
        <v>783</v>
      </c>
      <c r="AB5" s="28" t="s">
        <v>784</v>
      </c>
      <c r="AC5" s="28" t="s">
        <v>785</v>
      </c>
      <c r="AD5" s="28" t="s">
        <v>786</v>
      </c>
      <c r="AE5" s="28" t="s">
        <v>787</v>
      </c>
      <c r="AF5" s="28" t="s">
        <v>788</v>
      </c>
      <c r="AG5" s="28" t="s">
        <v>789</v>
      </c>
      <c r="AH5" s="28" t="s">
        <v>790</v>
      </c>
      <c r="AI5" s="28" t="s">
        <v>791</v>
      </c>
      <c r="AJ5" s="28" t="s">
        <v>186</v>
      </c>
      <c r="AK5" s="28" t="s">
        <v>792</v>
      </c>
      <c r="AL5" s="28" t="s">
        <v>793</v>
      </c>
      <c r="AM5" s="28" t="s">
        <v>186</v>
      </c>
      <c r="AN5" s="28" t="s">
        <v>792</v>
      </c>
      <c r="AO5" s="28" t="s">
        <v>794</v>
      </c>
      <c r="AP5" s="28" t="s">
        <v>186</v>
      </c>
      <c r="AQ5" s="28" t="s">
        <v>792</v>
      </c>
      <c r="AR5" s="28" t="s">
        <v>793</v>
      </c>
      <c r="AS5" s="28" t="s">
        <v>186</v>
      </c>
      <c r="AT5" s="28" t="s">
        <v>792</v>
      </c>
      <c r="AU5" s="28" t="s">
        <v>793</v>
      </c>
      <c r="AV5" s="28" t="s">
        <v>186</v>
      </c>
      <c r="AW5" s="28" t="s">
        <v>792</v>
      </c>
      <c r="AX5" s="28" t="s">
        <v>793</v>
      </c>
      <c r="AY5" s="28" t="s">
        <v>795</v>
      </c>
      <c r="AZ5" s="28" t="s">
        <v>796</v>
      </c>
      <c r="BA5" s="28" t="s">
        <v>797</v>
      </c>
      <c r="BB5" s="28" t="s">
        <v>798</v>
      </c>
      <c r="BC5" s="28" t="s">
        <v>797</v>
      </c>
      <c r="BD5" s="28" t="s">
        <v>798</v>
      </c>
      <c r="BE5" s="28" t="s">
        <v>797</v>
      </c>
      <c r="BF5" s="28" t="s">
        <v>798</v>
      </c>
      <c r="BG5" s="28" t="s">
        <v>797</v>
      </c>
      <c r="BH5" s="28" t="s">
        <v>798</v>
      </c>
      <c r="BI5" s="28" t="s">
        <v>797</v>
      </c>
      <c r="BJ5" s="28" t="s">
        <v>798</v>
      </c>
      <c r="BK5" s="28" t="s">
        <v>797</v>
      </c>
      <c r="BL5" s="28" t="s">
        <v>797</v>
      </c>
    </row>
    <row r="6" spans="1:64">
      <c r="A6" s="30" t="s">
        <v>443</v>
      </c>
      <c r="B6" s="31">
        <v>165</v>
      </c>
      <c r="C6" s="31">
        <v>172</v>
      </c>
      <c r="D6" s="31" t="s">
        <v>561</v>
      </c>
      <c r="E6" s="31">
        <v>21516</v>
      </c>
      <c r="F6" s="31">
        <v>68676</v>
      </c>
      <c r="G6" s="31">
        <v>20106</v>
      </c>
      <c r="H6" s="31">
        <v>4128</v>
      </c>
      <c r="I6" s="31">
        <v>4207</v>
      </c>
      <c r="J6" s="31">
        <v>12771</v>
      </c>
      <c r="K6" s="31">
        <v>310</v>
      </c>
      <c r="L6" s="31">
        <v>4766</v>
      </c>
      <c r="M6" s="31" t="s">
        <v>561</v>
      </c>
      <c r="N6" s="31">
        <v>18827</v>
      </c>
      <c r="O6" s="31">
        <v>467046</v>
      </c>
      <c r="P6" s="31">
        <v>130752</v>
      </c>
      <c r="Q6" s="31">
        <v>96519</v>
      </c>
      <c r="R6" s="31">
        <v>3247</v>
      </c>
      <c r="S6" s="31">
        <v>35587</v>
      </c>
      <c r="T6" s="31">
        <v>233309.36593</v>
      </c>
      <c r="U6" s="31">
        <v>7402.3863899999997</v>
      </c>
      <c r="V6" s="31">
        <v>5389</v>
      </c>
      <c r="W6" s="31">
        <v>36955.095269999998</v>
      </c>
      <c r="X6" s="31">
        <v>813.03620000000001</v>
      </c>
      <c r="Y6" s="31">
        <v>40976</v>
      </c>
      <c r="Z6" s="31">
        <v>37792</v>
      </c>
      <c r="AA6" s="31">
        <v>48451</v>
      </c>
      <c r="AB6" s="31">
        <v>4270</v>
      </c>
      <c r="AC6" s="31">
        <v>101804</v>
      </c>
      <c r="AD6" s="31">
        <v>3010</v>
      </c>
      <c r="AE6" s="31">
        <v>302</v>
      </c>
      <c r="AF6" s="31">
        <v>869</v>
      </c>
      <c r="AG6" s="31">
        <v>289012.85411000001</v>
      </c>
      <c r="AH6" s="31">
        <v>218160.79715999999</v>
      </c>
      <c r="AI6" s="31">
        <v>758520.05964999995</v>
      </c>
      <c r="AJ6" s="31">
        <v>101804</v>
      </c>
      <c r="AK6" s="31">
        <v>882420.25265000004</v>
      </c>
      <c r="AL6" s="31" t="s">
        <v>529</v>
      </c>
      <c r="AM6" s="31">
        <v>2369</v>
      </c>
      <c r="AN6" s="31">
        <v>6896.5757999999996</v>
      </c>
      <c r="AO6" s="31" t="s">
        <v>529</v>
      </c>
      <c r="AP6" s="31">
        <v>76952</v>
      </c>
      <c r="AQ6" s="31">
        <v>350498.41740999999</v>
      </c>
      <c r="AR6" s="31" t="s">
        <v>529</v>
      </c>
      <c r="AS6" s="31">
        <v>17568</v>
      </c>
      <c r="AT6" s="31">
        <v>249268.34823999999</v>
      </c>
      <c r="AU6" s="31" t="s">
        <v>529</v>
      </c>
      <c r="AV6" s="31">
        <v>14274</v>
      </c>
      <c r="AW6" s="31">
        <v>40747.294889999997</v>
      </c>
      <c r="AX6" s="31" t="s">
        <v>529</v>
      </c>
      <c r="AY6" s="31">
        <v>8.4</v>
      </c>
      <c r="AZ6" s="31">
        <v>574670</v>
      </c>
      <c r="BA6" s="31">
        <v>2455706.74547</v>
      </c>
      <c r="BB6" s="31">
        <v>1917</v>
      </c>
      <c r="BC6" s="31">
        <v>10390.206469999999</v>
      </c>
      <c r="BD6" s="31">
        <v>-7</v>
      </c>
      <c r="BE6" s="31">
        <v>11784.202600000001</v>
      </c>
      <c r="BF6" s="31">
        <v>4409</v>
      </c>
      <c r="BG6" s="31">
        <v>595162.47013000003</v>
      </c>
      <c r="BH6" s="31">
        <v>2266</v>
      </c>
      <c r="BI6" s="31">
        <v>412148.57603</v>
      </c>
      <c r="BJ6" s="31">
        <v>295272</v>
      </c>
      <c r="BK6" s="31">
        <v>3459192.199</v>
      </c>
      <c r="BL6" s="31">
        <v>320037.19040999998</v>
      </c>
    </row>
    <row r="7" spans="1:64">
      <c r="A7" s="33" t="s">
        <v>69</v>
      </c>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row>
    <row r="8" spans="1:64">
      <c r="A8" s="32" t="s">
        <v>79</v>
      </c>
      <c r="B8" s="34" t="s">
        <v>9</v>
      </c>
      <c r="C8" s="34" t="s">
        <v>21</v>
      </c>
      <c r="D8" s="34" t="s">
        <v>799</v>
      </c>
      <c r="E8" s="34">
        <v>45</v>
      </c>
      <c r="F8" s="34">
        <v>1637</v>
      </c>
      <c r="G8" s="34">
        <v>58</v>
      </c>
      <c r="H8" s="34">
        <v>0</v>
      </c>
      <c r="I8" s="34">
        <v>2</v>
      </c>
      <c r="J8" s="34">
        <v>56</v>
      </c>
      <c r="K8" s="34">
        <v>0</v>
      </c>
      <c r="L8" s="34">
        <v>61</v>
      </c>
      <c r="M8" s="34">
        <v>1</v>
      </c>
      <c r="N8" s="34">
        <v>29</v>
      </c>
      <c r="O8" s="34">
        <v>11933</v>
      </c>
      <c r="P8" s="34">
        <v>4000</v>
      </c>
      <c r="Q8" s="34">
        <v>2572</v>
      </c>
      <c r="R8" s="34">
        <v>23</v>
      </c>
      <c r="S8" s="34" t="s">
        <v>529</v>
      </c>
      <c r="T8" s="34" t="s">
        <v>529</v>
      </c>
      <c r="U8" s="34" t="s">
        <v>529</v>
      </c>
      <c r="V8" s="34" t="s">
        <v>529</v>
      </c>
      <c r="W8" s="34" t="s">
        <v>529</v>
      </c>
      <c r="X8" s="34" t="s">
        <v>529</v>
      </c>
      <c r="Y8" s="34">
        <v>0</v>
      </c>
      <c r="Z8" s="34" t="s">
        <v>529</v>
      </c>
      <c r="AA8" s="34" t="s">
        <v>529</v>
      </c>
      <c r="AB8" s="34" t="s">
        <v>529</v>
      </c>
      <c r="AC8" s="34">
        <v>23714</v>
      </c>
      <c r="AD8" s="34" t="s">
        <v>529</v>
      </c>
      <c r="AE8" s="34" t="s">
        <v>529</v>
      </c>
      <c r="AF8" s="34" t="s">
        <v>529</v>
      </c>
      <c r="AG8" s="34" t="s">
        <v>529</v>
      </c>
      <c r="AH8" s="34" t="s">
        <v>529</v>
      </c>
      <c r="AI8" s="34" t="s">
        <v>529</v>
      </c>
      <c r="AJ8" s="34">
        <v>23714</v>
      </c>
      <c r="AK8" s="34">
        <v>169358</v>
      </c>
      <c r="AL8" s="34">
        <v>7142</v>
      </c>
      <c r="AM8" s="34">
        <v>0</v>
      </c>
      <c r="AN8" s="34">
        <v>0</v>
      </c>
      <c r="AO8" s="34" t="s">
        <v>529</v>
      </c>
      <c r="AP8" s="34">
        <v>10210</v>
      </c>
      <c r="AQ8" s="34">
        <v>4847.5</v>
      </c>
      <c r="AR8" s="34">
        <v>475</v>
      </c>
      <c r="AS8" s="34">
        <v>11578</v>
      </c>
      <c r="AT8" s="34">
        <v>111234</v>
      </c>
      <c r="AU8" s="34">
        <v>9607</v>
      </c>
      <c r="AV8" s="34">
        <v>7685</v>
      </c>
      <c r="AW8" s="34">
        <v>9649.7999999999993</v>
      </c>
      <c r="AX8" s="34">
        <v>1256</v>
      </c>
      <c r="AY8" s="34">
        <v>40.1</v>
      </c>
      <c r="AZ8" s="34">
        <v>10068</v>
      </c>
      <c r="BA8" s="34" t="s">
        <v>529</v>
      </c>
      <c r="BB8" s="34">
        <v>124</v>
      </c>
      <c r="BC8" s="34" t="s">
        <v>529</v>
      </c>
      <c r="BD8" s="34">
        <v>0</v>
      </c>
      <c r="BE8" s="34" t="s">
        <v>529</v>
      </c>
      <c r="BF8" s="34">
        <v>115</v>
      </c>
      <c r="BG8" s="34" t="s">
        <v>529</v>
      </c>
      <c r="BH8" s="34">
        <v>0</v>
      </c>
      <c r="BI8" s="34" t="s">
        <v>529</v>
      </c>
      <c r="BJ8" s="34">
        <v>239</v>
      </c>
      <c r="BK8" s="34">
        <v>0</v>
      </c>
      <c r="BL8" s="34" t="s">
        <v>529</v>
      </c>
    </row>
    <row r="9" spans="1:64">
      <c r="A9" s="32" t="s">
        <v>80</v>
      </c>
      <c r="B9" s="34" t="s">
        <v>21</v>
      </c>
      <c r="C9" s="34" t="s">
        <v>9</v>
      </c>
      <c r="D9" s="34" t="s">
        <v>561</v>
      </c>
      <c r="E9" s="34">
        <v>0</v>
      </c>
      <c r="F9" s="34">
        <v>0</v>
      </c>
      <c r="G9" s="34">
        <v>0</v>
      </c>
      <c r="H9" s="34">
        <v>0</v>
      </c>
      <c r="I9" s="34">
        <v>0</v>
      </c>
      <c r="J9" s="34">
        <v>0</v>
      </c>
      <c r="K9" s="34">
        <v>0</v>
      </c>
      <c r="L9" s="34">
        <v>0</v>
      </c>
      <c r="M9" s="34">
        <v>0</v>
      </c>
      <c r="N9" s="34">
        <v>163</v>
      </c>
      <c r="O9" s="34">
        <v>5000</v>
      </c>
      <c r="P9" s="34">
        <v>2070</v>
      </c>
      <c r="Q9" s="34">
        <v>1476</v>
      </c>
      <c r="R9" s="34">
        <v>6</v>
      </c>
      <c r="S9" s="34">
        <v>94</v>
      </c>
      <c r="T9" s="34">
        <v>559.87599999999998</v>
      </c>
      <c r="U9" s="34">
        <v>0</v>
      </c>
      <c r="V9" s="34">
        <v>12</v>
      </c>
      <c r="W9" s="34">
        <v>62.457999999999998</v>
      </c>
      <c r="X9" s="34">
        <v>0</v>
      </c>
      <c r="Y9" s="34">
        <v>106</v>
      </c>
      <c r="Z9" s="34">
        <v>0</v>
      </c>
      <c r="AA9" s="34">
        <v>0</v>
      </c>
      <c r="AB9" s="34">
        <v>0</v>
      </c>
      <c r="AC9" s="34">
        <v>0</v>
      </c>
      <c r="AD9" s="34">
        <v>0</v>
      </c>
      <c r="AE9" s="34">
        <v>0</v>
      </c>
      <c r="AF9" s="34">
        <v>0</v>
      </c>
      <c r="AG9" s="34">
        <v>0</v>
      </c>
      <c r="AH9" s="34">
        <v>0</v>
      </c>
      <c r="AI9" s="34">
        <v>0</v>
      </c>
      <c r="AJ9" s="34">
        <v>0</v>
      </c>
      <c r="AK9" s="34">
        <v>0</v>
      </c>
      <c r="AL9" s="34" t="s">
        <v>529</v>
      </c>
      <c r="AM9" s="34">
        <v>0</v>
      </c>
      <c r="AN9" s="34">
        <v>0</v>
      </c>
      <c r="AO9" s="34" t="s">
        <v>529</v>
      </c>
      <c r="AP9" s="34">
        <v>0</v>
      </c>
      <c r="AQ9" s="34">
        <v>0</v>
      </c>
      <c r="AR9" s="34" t="s">
        <v>529</v>
      </c>
      <c r="AS9" s="34">
        <v>0</v>
      </c>
      <c r="AT9" s="34">
        <v>0</v>
      </c>
      <c r="AU9" s="34" t="s">
        <v>529</v>
      </c>
      <c r="AV9" s="34">
        <v>0</v>
      </c>
      <c r="AW9" s="34">
        <v>0</v>
      </c>
      <c r="AX9" s="34" t="s">
        <v>529</v>
      </c>
      <c r="AY9" s="34" t="s">
        <v>529</v>
      </c>
      <c r="AZ9" s="34">
        <v>0</v>
      </c>
      <c r="BA9" s="34">
        <v>0</v>
      </c>
      <c r="BB9" s="34">
        <v>0</v>
      </c>
      <c r="BC9" s="34">
        <v>0</v>
      </c>
      <c r="BD9" s="34">
        <v>0</v>
      </c>
      <c r="BE9" s="34">
        <v>0</v>
      </c>
      <c r="BF9" s="34">
        <v>0</v>
      </c>
      <c r="BG9" s="34">
        <v>0</v>
      </c>
      <c r="BH9" s="34">
        <v>0</v>
      </c>
      <c r="BI9" s="34">
        <v>0</v>
      </c>
      <c r="BJ9" s="34">
        <v>0</v>
      </c>
      <c r="BK9" s="34">
        <v>0</v>
      </c>
      <c r="BL9" s="34">
        <v>0</v>
      </c>
    </row>
    <row r="10" spans="1:64">
      <c r="A10" s="32" t="s">
        <v>81</v>
      </c>
      <c r="B10" s="34" t="s">
        <v>9</v>
      </c>
      <c r="C10" s="34" t="s">
        <v>21</v>
      </c>
      <c r="D10" s="34" t="s">
        <v>535</v>
      </c>
      <c r="E10" s="34">
        <v>57</v>
      </c>
      <c r="F10" s="34">
        <v>1186</v>
      </c>
      <c r="G10" s="34">
        <v>319</v>
      </c>
      <c r="H10" s="34">
        <v>112</v>
      </c>
      <c r="I10" s="34">
        <v>0</v>
      </c>
      <c r="J10" s="34">
        <v>204</v>
      </c>
      <c r="K10" s="34">
        <v>3</v>
      </c>
      <c r="L10" s="34">
        <v>50</v>
      </c>
      <c r="M10" s="34">
        <v>1</v>
      </c>
      <c r="N10" s="34">
        <v>72</v>
      </c>
      <c r="O10" s="34">
        <v>2208</v>
      </c>
      <c r="P10" s="34">
        <v>300</v>
      </c>
      <c r="Q10" s="34">
        <v>150</v>
      </c>
      <c r="R10" s="34">
        <v>1</v>
      </c>
      <c r="S10" s="34">
        <v>369</v>
      </c>
      <c r="T10" s="34">
        <v>5354.2969999999996</v>
      </c>
      <c r="U10" s="34">
        <v>489.19499999999999</v>
      </c>
      <c r="V10" s="34">
        <v>14</v>
      </c>
      <c r="W10" s="34">
        <v>142.773</v>
      </c>
      <c r="X10" s="34">
        <v>0</v>
      </c>
      <c r="Y10" s="34">
        <v>383</v>
      </c>
      <c r="Z10" s="34" t="s">
        <v>529</v>
      </c>
      <c r="AA10" s="34" t="s">
        <v>529</v>
      </c>
      <c r="AB10" s="34" t="s">
        <v>529</v>
      </c>
      <c r="AC10" s="34">
        <v>121</v>
      </c>
      <c r="AD10" s="34" t="s">
        <v>529</v>
      </c>
      <c r="AE10" s="34">
        <v>0</v>
      </c>
      <c r="AF10" s="34" t="s">
        <v>529</v>
      </c>
      <c r="AG10" s="34" t="s">
        <v>529</v>
      </c>
      <c r="AH10" s="34" t="s">
        <v>529</v>
      </c>
      <c r="AI10" s="34">
        <v>544.49</v>
      </c>
      <c r="AJ10" s="34">
        <v>121</v>
      </c>
      <c r="AK10" s="34">
        <v>544.49</v>
      </c>
      <c r="AL10" s="34">
        <v>4500</v>
      </c>
      <c r="AM10" s="34">
        <v>1</v>
      </c>
      <c r="AN10" s="34">
        <v>20</v>
      </c>
      <c r="AO10" s="34">
        <v>20000</v>
      </c>
      <c r="AP10" s="34">
        <v>110</v>
      </c>
      <c r="AQ10" s="34">
        <v>381.5</v>
      </c>
      <c r="AR10" s="34">
        <v>3468</v>
      </c>
      <c r="AS10" s="34">
        <v>4</v>
      </c>
      <c r="AT10" s="34">
        <v>34.25</v>
      </c>
      <c r="AU10" s="34">
        <v>8562</v>
      </c>
      <c r="AV10" s="34">
        <v>6</v>
      </c>
      <c r="AW10" s="34">
        <v>16.3</v>
      </c>
      <c r="AX10" s="34">
        <v>2717</v>
      </c>
      <c r="AY10" s="34">
        <v>0.6</v>
      </c>
      <c r="AZ10" s="34">
        <v>8754</v>
      </c>
      <c r="BA10" s="34">
        <v>50471</v>
      </c>
      <c r="BB10" s="34">
        <v>1</v>
      </c>
      <c r="BC10" s="34">
        <v>3</v>
      </c>
      <c r="BD10" s="34">
        <v>0</v>
      </c>
      <c r="BE10" s="34">
        <v>0</v>
      </c>
      <c r="BF10" s="34">
        <v>3</v>
      </c>
      <c r="BG10" s="34">
        <v>463</v>
      </c>
      <c r="BH10" s="34">
        <v>1</v>
      </c>
      <c r="BI10" s="34">
        <v>85</v>
      </c>
      <c r="BJ10" s="34">
        <v>8759</v>
      </c>
      <c r="BK10" s="34">
        <v>51022</v>
      </c>
      <c r="BL10" s="34">
        <v>0</v>
      </c>
    </row>
    <row r="11" spans="1:64">
      <c r="A11" s="32" t="s">
        <v>82</v>
      </c>
      <c r="B11" s="34" t="s">
        <v>9</v>
      </c>
      <c r="C11" s="34" t="s">
        <v>21</v>
      </c>
      <c r="D11" s="34" t="s">
        <v>529</v>
      </c>
      <c r="E11" s="34">
        <v>435</v>
      </c>
      <c r="F11" s="34">
        <v>1925</v>
      </c>
      <c r="G11" s="34">
        <v>336</v>
      </c>
      <c r="H11" s="34">
        <v>1</v>
      </c>
      <c r="I11" s="34">
        <v>3</v>
      </c>
      <c r="J11" s="34">
        <v>332</v>
      </c>
      <c r="K11" s="34">
        <v>0</v>
      </c>
      <c r="L11" s="34">
        <v>0</v>
      </c>
      <c r="M11" s="34">
        <v>0</v>
      </c>
      <c r="N11" s="34">
        <v>66</v>
      </c>
      <c r="O11" s="34">
        <v>4247</v>
      </c>
      <c r="P11" s="34">
        <v>464</v>
      </c>
      <c r="Q11" s="34">
        <v>222</v>
      </c>
      <c r="R11" s="34">
        <v>0</v>
      </c>
      <c r="S11" s="34">
        <v>142</v>
      </c>
      <c r="T11" s="34">
        <v>2520</v>
      </c>
      <c r="U11" s="34">
        <v>0</v>
      </c>
      <c r="V11" s="34">
        <v>6</v>
      </c>
      <c r="W11" s="34">
        <v>53</v>
      </c>
      <c r="X11" s="34">
        <v>0</v>
      </c>
      <c r="Y11" s="34">
        <v>148</v>
      </c>
      <c r="Z11" s="34">
        <v>0</v>
      </c>
      <c r="AA11" s="34">
        <v>0</v>
      </c>
      <c r="AB11" s="34">
        <v>0</v>
      </c>
      <c r="AC11" s="34">
        <v>0</v>
      </c>
      <c r="AD11" s="34">
        <v>0</v>
      </c>
      <c r="AE11" s="34">
        <v>0</v>
      </c>
      <c r="AF11" s="34">
        <v>0</v>
      </c>
      <c r="AG11" s="34">
        <v>0</v>
      </c>
      <c r="AH11" s="34">
        <v>0</v>
      </c>
      <c r="AI11" s="34">
        <v>0</v>
      </c>
      <c r="AJ11" s="34">
        <v>0</v>
      </c>
      <c r="AK11" s="34">
        <v>0</v>
      </c>
      <c r="AL11" s="34" t="s">
        <v>529</v>
      </c>
      <c r="AM11" s="34">
        <v>0</v>
      </c>
      <c r="AN11" s="34">
        <v>0</v>
      </c>
      <c r="AO11" s="34" t="s">
        <v>529</v>
      </c>
      <c r="AP11" s="34">
        <v>0</v>
      </c>
      <c r="AQ11" s="34">
        <v>0</v>
      </c>
      <c r="AR11" s="34" t="s">
        <v>529</v>
      </c>
      <c r="AS11" s="34">
        <v>0</v>
      </c>
      <c r="AT11" s="34">
        <v>0</v>
      </c>
      <c r="AU11" s="34" t="s">
        <v>529</v>
      </c>
      <c r="AV11" s="34">
        <v>0</v>
      </c>
      <c r="AW11" s="34">
        <v>0</v>
      </c>
      <c r="AX11" s="34" t="s">
        <v>529</v>
      </c>
      <c r="AY11" s="34" t="s">
        <v>529</v>
      </c>
      <c r="AZ11" s="34" t="s">
        <v>529</v>
      </c>
      <c r="BA11" s="34">
        <v>40204.857000000004</v>
      </c>
      <c r="BB11" s="34">
        <v>0</v>
      </c>
      <c r="BC11" s="34">
        <v>0</v>
      </c>
      <c r="BD11" s="34">
        <v>0</v>
      </c>
      <c r="BE11" s="34">
        <v>189.37200000000001</v>
      </c>
      <c r="BF11" s="34">
        <v>47</v>
      </c>
      <c r="BG11" s="34">
        <v>4354.0230000000001</v>
      </c>
      <c r="BH11" s="34">
        <v>20</v>
      </c>
      <c r="BI11" s="34">
        <v>2166.1410000000001</v>
      </c>
      <c r="BJ11" s="34" t="s">
        <v>529</v>
      </c>
      <c r="BK11" s="34">
        <v>46914.392999999996</v>
      </c>
      <c r="BL11" s="34" t="s">
        <v>529</v>
      </c>
    </row>
    <row r="12" spans="1:64">
      <c r="A12" s="32" t="s">
        <v>83</v>
      </c>
      <c r="B12" s="34" t="s">
        <v>9</v>
      </c>
      <c r="C12" s="34" t="s">
        <v>9</v>
      </c>
      <c r="D12" s="34" t="s">
        <v>535</v>
      </c>
      <c r="E12" s="34">
        <v>70</v>
      </c>
      <c r="F12" s="34">
        <v>150</v>
      </c>
      <c r="G12" s="34">
        <v>97</v>
      </c>
      <c r="H12" s="34">
        <v>13</v>
      </c>
      <c r="I12" s="34">
        <v>0</v>
      </c>
      <c r="J12" s="34">
        <v>0</v>
      </c>
      <c r="K12" s="34">
        <v>84</v>
      </c>
      <c r="L12" s="34">
        <v>3</v>
      </c>
      <c r="M12" s="34">
        <v>4</v>
      </c>
      <c r="N12" s="34">
        <v>24</v>
      </c>
      <c r="O12" s="34">
        <v>150</v>
      </c>
      <c r="P12" s="34">
        <v>85</v>
      </c>
      <c r="Q12" s="34">
        <v>75</v>
      </c>
      <c r="R12" s="34">
        <v>0</v>
      </c>
      <c r="S12" s="34">
        <v>849</v>
      </c>
      <c r="T12" s="34">
        <v>1619.22785</v>
      </c>
      <c r="U12" s="34">
        <v>0</v>
      </c>
      <c r="V12" s="34">
        <v>191</v>
      </c>
      <c r="W12" s="34">
        <v>309.72609999999997</v>
      </c>
      <c r="X12" s="34">
        <v>0</v>
      </c>
      <c r="Y12" s="34">
        <v>1040</v>
      </c>
      <c r="Z12" s="34">
        <v>15</v>
      </c>
      <c r="AA12" s="34">
        <v>85</v>
      </c>
      <c r="AB12" s="34">
        <v>2</v>
      </c>
      <c r="AC12" s="34">
        <v>85</v>
      </c>
      <c r="AD12" s="34">
        <v>2</v>
      </c>
      <c r="AE12" s="34">
        <v>0</v>
      </c>
      <c r="AF12" s="34">
        <v>0</v>
      </c>
      <c r="AG12" s="34">
        <v>55.424280000000003</v>
      </c>
      <c r="AH12" s="34">
        <v>225.55500000000001</v>
      </c>
      <c r="AI12" s="34">
        <v>225.55500000000001</v>
      </c>
      <c r="AJ12" s="34">
        <v>85</v>
      </c>
      <c r="AK12" s="34">
        <v>225.55500000000001</v>
      </c>
      <c r="AL12" s="34">
        <v>2654</v>
      </c>
      <c r="AM12" s="34">
        <v>3</v>
      </c>
      <c r="AN12" s="34">
        <v>0.52500000000000002</v>
      </c>
      <c r="AO12" s="34">
        <v>175</v>
      </c>
      <c r="AP12" s="34">
        <v>75</v>
      </c>
      <c r="AQ12" s="34">
        <v>196.85</v>
      </c>
      <c r="AR12" s="34">
        <v>2625</v>
      </c>
      <c r="AS12" s="34">
        <v>1</v>
      </c>
      <c r="AT12" s="34">
        <v>11.1</v>
      </c>
      <c r="AU12" s="34">
        <v>11100</v>
      </c>
      <c r="AV12" s="34">
        <v>6</v>
      </c>
      <c r="AW12" s="34">
        <v>17.079999999999998</v>
      </c>
      <c r="AX12" s="34">
        <v>2847</v>
      </c>
      <c r="AY12" s="34">
        <v>0.9</v>
      </c>
      <c r="AZ12" s="34">
        <v>589</v>
      </c>
      <c r="BA12" s="34">
        <v>15670.379000000001</v>
      </c>
      <c r="BB12" s="34">
        <v>0</v>
      </c>
      <c r="BC12" s="34">
        <v>207.44900000000001</v>
      </c>
      <c r="BD12" s="34">
        <v>0</v>
      </c>
      <c r="BE12" s="34">
        <v>0</v>
      </c>
      <c r="BF12" s="34">
        <v>0</v>
      </c>
      <c r="BG12" s="34">
        <v>83.581999999999994</v>
      </c>
      <c r="BH12" s="34">
        <v>3</v>
      </c>
      <c r="BI12" s="34">
        <v>4262.7560000000003</v>
      </c>
      <c r="BJ12" s="34" t="s">
        <v>529</v>
      </c>
      <c r="BK12" s="34">
        <v>20224.166000000001</v>
      </c>
      <c r="BL12" s="34">
        <v>1562.7429999999999</v>
      </c>
    </row>
    <row r="13" spans="1:64">
      <c r="A13" s="32" t="s">
        <v>84</v>
      </c>
      <c r="B13" s="34" t="s">
        <v>21</v>
      </c>
      <c r="C13" s="34" t="s">
        <v>21</v>
      </c>
      <c r="D13" s="34" t="s">
        <v>561</v>
      </c>
      <c r="E13" s="34">
        <v>0</v>
      </c>
      <c r="F13" s="34">
        <v>0</v>
      </c>
      <c r="G13" s="34">
        <v>0</v>
      </c>
      <c r="H13" s="34">
        <v>0</v>
      </c>
      <c r="I13" s="34">
        <v>0</v>
      </c>
      <c r="J13" s="34">
        <v>0</v>
      </c>
      <c r="K13" s="34">
        <v>0</v>
      </c>
      <c r="L13" s="34">
        <v>0</v>
      </c>
      <c r="M13" s="34">
        <v>0</v>
      </c>
      <c r="N13" s="34">
        <v>0</v>
      </c>
      <c r="O13" s="34">
        <v>1960</v>
      </c>
      <c r="P13" s="34">
        <v>300</v>
      </c>
      <c r="Q13" s="34">
        <v>128</v>
      </c>
      <c r="R13" s="34">
        <v>0</v>
      </c>
      <c r="S13" s="34" t="s">
        <v>529</v>
      </c>
      <c r="T13" s="34" t="s">
        <v>529</v>
      </c>
      <c r="U13" s="34" t="s">
        <v>529</v>
      </c>
      <c r="V13" s="34" t="s">
        <v>529</v>
      </c>
      <c r="W13" s="34" t="s">
        <v>529</v>
      </c>
      <c r="X13" s="34" t="s">
        <v>529</v>
      </c>
      <c r="Y13" s="34">
        <v>0</v>
      </c>
      <c r="Z13" s="34">
        <v>0</v>
      </c>
      <c r="AA13" s="34">
        <v>0</v>
      </c>
      <c r="AB13" s="34">
        <v>0</v>
      </c>
      <c r="AC13" s="34">
        <v>0</v>
      </c>
      <c r="AD13" s="34">
        <v>0</v>
      </c>
      <c r="AE13" s="34">
        <v>0</v>
      </c>
      <c r="AF13" s="34">
        <v>0</v>
      </c>
      <c r="AG13" s="34">
        <v>0</v>
      </c>
      <c r="AH13" s="34">
        <v>0</v>
      </c>
      <c r="AI13" s="34">
        <v>0</v>
      </c>
      <c r="AJ13" s="34">
        <v>0</v>
      </c>
      <c r="AK13" s="34">
        <v>0</v>
      </c>
      <c r="AL13" s="34" t="s">
        <v>529</v>
      </c>
      <c r="AM13" s="34">
        <v>0</v>
      </c>
      <c r="AN13" s="34">
        <v>0</v>
      </c>
      <c r="AO13" s="34" t="s">
        <v>529</v>
      </c>
      <c r="AP13" s="34">
        <v>0</v>
      </c>
      <c r="AQ13" s="34">
        <v>0</v>
      </c>
      <c r="AR13" s="34" t="s">
        <v>529</v>
      </c>
      <c r="AS13" s="34">
        <v>0</v>
      </c>
      <c r="AT13" s="34">
        <v>0</v>
      </c>
      <c r="AU13" s="34" t="s">
        <v>529</v>
      </c>
      <c r="AV13" s="34">
        <v>0</v>
      </c>
      <c r="AW13" s="34">
        <v>0</v>
      </c>
      <c r="AX13" s="34" t="s">
        <v>529</v>
      </c>
      <c r="AY13" s="34" t="s">
        <v>529</v>
      </c>
      <c r="AZ13" s="34">
        <v>0</v>
      </c>
      <c r="BA13" s="34">
        <v>0</v>
      </c>
      <c r="BB13" s="34">
        <v>0</v>
      </c>
      <c r="BC13" s="34">
        <v>0</v>
      </c>
      <c r="BD13" s="34">
        <v>0</v>
      </c>
      <c r="BE13" s="34">
        <v>0</v>
      </c>
      <c r="BF13" s="34">
        <v>0</v>
      </c>
      <c r="BG13" s="34">
        <v>0</v>
      </c>
      <c r="BH13" s="34">
        <v>0</v>
      </c>
      <c r="BI13" s="34">
        <v>0</v>
      </c>
      <c r="BJ13" s="34">
        <v>0</v>
      </c>
      <c r="BK13" s="34">
        <v>0</v>
      </c>
      <c r="BL13" s="34">
        <v>0</v>
      </c>
    </row>
    <row r="14" spans="1:64">
      <c r="A14" s="32" t="s">
        <v>85</v>
      </c>
      <c r="B14" s="34" t="s">
        <v>9</v>
      </c>
      <c r="C14" s="34" t="s">
        <v>21</v>
      </c>
      <c r="D14" s="34" t="s">
        <v>535</v>
      </c>
      <c r="E14" s="34">
        <v>156</v>
      </c>
      <c r="F14" s="34">
        <v>726</v>
      </c>
      <c r="G14" s="34">
        <v>461</v>
      </c>
      <c r="H14" s="34">
        <v>106</v>
      </c>
      <c r="I14" s="34">
        <v>3</v>
      </c>
      <c r="J14" s="34">
        <v>325</v>
      </c>
      <c r="K14" s="34">
        <v>27</v>
      </c>
      <c r="L14" s="34">
        <v>0</v>
      </c>
      <c r="M14" s="34">
        <v>0</v>
      </c>
      <c r="N14" s="34">
        <v>88</v>
      </c>
      <c r="O14" s="34">
        <v>900</v>
      </c>
      <c r="P14" s="34">
        <v>600</v>
      </c>
      <c r="Q14" s="34">
        <v>215</v>
      </c>
      <c r="R14" s="34">
        <v>1</v>
      </c>
      <c r="S14" s="34" t="s">
        <v>529</v>
      </c>
      <c r="T14" s="34" t="s">
        <v>529</v>
      </c>
      <c r="U14" s="34" t="s">
        <v>529</v>
      </c>
      <c r="V14" s="34" t="s">
        <v>529</v>
      </c>
      <c r="W14" s="34" t="s">
        <v>529</v>
      </c>
      <c r="X14" s="34" t="s">
        <v>529</v>
      </c>
      <c r="Y14" s="34">
        <v>0</v>
      </c>
      <c r="Z14" s="34">
        <v>1138</v>
      </c>
      <c r="AA14" s="34">
        <v>2349</v>
      </c>
      <c r="AB14" s="34">
        <v>9</v>
      </c>
      <c r="AC14" s="34">
        <v>1268</v>
      </c>
      <c r="AD14" s="34">
        <v>1</v>
      </c>
      <c r="AE14" s="34">
        <v>8</v>
      </c>
      <c r="AF14" s="34">
        <v>0</v>
      </c>
      <c r="AG14" s="34">
        <v>15056.303</v>
      </c>
      <c r="AH14" s="34">
        <v>38222.732000000004</v>
      </c>
      <c r="AI14" s="34">
        <v>9.8539999999999992</v>
      </c>
      <c r="AJ14" s="34">
        <v>1268</v>
      </c>
      <c r="AK14" s="34">
        <v>9.8539999999999992</v>
      </c>
      <c r="AL14" s="34">
        <v>8</v>
      </c>
      <c r="AM14" s="34">
        <v>33</v>
      </c>
      <c r="AN14" s="34">
        <v>653.23500000000001</v>
      </c>
      <c r="AO14" s="34">
        <v>19795</v>
      </c>
      <c r="AP14" s="34">
        <v>268</v>
      </c>
      <c r="AQ14" s="34">
        <v>5082.125</v>
      </c>
      <c r="AR14" s="34">
        <v>18963</v>
      </c>
      <c r="AS14" s="34">
        <v>0</v>
      </c>
      <c r="AT14" s="34">
        <v>0</v>
      </c>
      <c r="AU14" s="34" t="s">
        <v>529</v>
      </c>
      <c r="AV14" s="34">
        <v>967</v>
      </c>
      <c r="AW14" s="34">
        <v>6759.94</v>
      </c>
      <c r="AX14" s="34">
        <v>6991</v>
      </c>
      <c r="AY14" s="34">
        <v>5.9</v>
      </c>
      <c r="AZ14" s="34">
        <v>3502</v>
      </c>
      <c r="BA14" s="34">
        <v>60809</v>
      </c>
      <c r="BB14" s="34">
        <v>2</v>
      </c>
      <c r="BC14" s="34">
        <v>0</v>
      </c>
      <c r="BD14" s="34">
        <v>7</v>
      </c>
      <c r="BE14" s="34">
        <v>4175.5</v>
      </c>
      <c r="BF14" s="34">
        <v>0</v>
      </c>
      <c r="BG14" s="34">
        <v>0</v>
      </c>
      <c r="BH14" s="34">
        <v>17</v>
      </c>
      <c r="BI14" s="34" t="s">
        <v>529</v>
      </c>
      <c r="BJ14" s="34">
        <v>3502</v>
      </c>
      <c r="BK14" s="34">
        <v>64984.5</v>
      </c>
      <c r="BL14" s="34" t="s">
        <v>529</v>
      </c>
    </row>
    <row r="15" spans="1:64">
      <c r="A15" s="44" t="s">
        <v>192</v>
      </c>
      <c r="Z15" s="45">
        <f>SUM(Z9:Z14)</f>
        <v>1153</v>
      </c>
      <c r="AA15" s="45">
        <f>SUM(AA9:AA14)</f>
        <v>2434</v>
      </c>
      <c r="AC15" s="45">
        <f>SUM(AC8:AC14)</f>
        <v>25188</v>
      </c>
    </row>
    <row r="16" spans="1:64">
      <c r="AC16" s="46">
        <f>AC15/AC6</f>
        <v>0.24741660445562061</v>
      </c>
    </row>
  </sheetData>
  <mergeCells count="35">
    <mergeCell ref="L4:L5"/>
    <mergeCell ref="M4:M5"/>
    <mergeCell ref="A2:H2"/>
    <mergeCell ref="AJ4:AL4"/>
    <mergeCell ref="S3:Y3"/>
    <mergeCell ref="Z3:AY3"/>
    <mergeCell ref="D4:D5"/>
    <mergeCell ref="E4:E5"/>
    <mergeCell ref="F4:F5"/>
    <mergeCell ref="G4:G5"/>
    <mergeCell ref="H4:H5"/>
    <mergeCell ref="I4:I5"/>
    <mergeCell ref="J4:J5"/>
    <mergeCell ref="K4:K5"/>
    <mergeCell ref="E3:M3"/>
    <mergeCell ref="N3:N5"/>
    <mergeCell ref="O3:O5"/>
    <mergeCell ref="P3:P5"/>
    <mergeCell ref="Q3:Q5"/>
    <mergeCell ref="S4:U4"/>
    <mergeCell ref="R3:R5"/>
    <mergeCell ref="V4:X4"/>
    <mergeCell ref="Z4:AC4"/>
    <mergeCell ref="AD4:AF4"/>
    <mergeCell ref="AG4:AI4"/>
    <mergeCell ref="BD4:BE4"/>
    <mergeCell ref="BF4:BG4"/>
    <mergeCell ref="BH4:BI4"/>
    <mergeCell ref="BJ4:BK4"/>
    <mergeCell ref="AM4:AO4"/>
    <mergeCell ref="AP4:AR4"/>
    <mergeCell ref="AS4:AU4"/>
    <mergeCell ref="AV4:AX4"/>
    <mergeCell ref="AZ4:BA4"/>
    <mergeCell ref="BB4:BC4"/>
  </mergeCells>
  <pageMargins left="0.7" right="0.7" top="0.75" bottom="0.75" header="0.3" footer="0.3"/>
  <pageSetup paperSize="9" scale="14"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F3925-00EC-4B31-845F-DD619804D90C}">
  <sheetPr>
    <tabColor theme="9" tint="0.39997558519241921"/>
    <pageSetUpPr fitToPage="1"/>
  </sheetPr>
  <dimension ref="A1:E12"/>
  <sheetViews>
    <sheetView topLeftCell="A10" zoomScaleNormal="100" workbookViewId="0">
      <selection activeCell="A33" sqref="A33"/>
    </sheetView>
  </sheetViews>
  <sheetFormatPr defaultColWidth="8.7265625" defaultRowHeight="14"/>
  <cols>
    <col min="1" max="1" width="27.26953125" style="36" bestFit="1" customWidth="1"/>
    <col min="2" max="2" width="19" style="473" customWidth="1"/>
    <col min="3" max="3" width="20.7265625" style="473" customWidth="1"/>
    <col min="4" max="4" width="16.26953125" style="36" customWidth="1"/>
    <col min="5" max="5" width="27.54296875" style="36" customWidth="1"/>
    <col min="6" max="16384" width="8.7265625" style="36"/>
  </cols>
  <sheetData>
    <row r="1" spans="1:5">
      <c r="A1" s="12" t="s">
        <v>800</v>
      </c>
    </row>
    <row r="2" spans="1:5">
      <c r="A2" s="12" t="s">
        <v>801</v>
      </c>
      <c r="B2" s="476"/>
    </row>
    <row r="3" spans="1:5">
      <c r="A3" s="36" t="s">
        <v>802</v>
      </c>
    </row>
    <row r="4" spans="1:5" ht="42">
      <c r="A4" s="477" t="s">
        <v>69</v>
      </c>
      <c r="B4" s="478" t="s">
        <v>803</v>
      </c>
      <c r="C4" s="478" t="s">
        <v>804</v>
      </c>
      <c r="D4" s="477" t="s">
        <v>805</v>
      </c>
      <c r="E4" s="478" t="s">
        <v>806</v>
      </c>
    </row>
    <row r="5" spans="1:5">
      <c r="A5" s="36" t="s">
        <v>79</v>
      </c>
      <c r="B5" s="473">
        <v>27.14</v>
      </c>
      <c r="C5" s="473">
        <v>36827</v>
      </c>
      <c r="D5" s="36">
        <v>1144918</v>
      </c>
      <c r="E5" s="474">
        <f>Table2[[#This Row],[Population not within 10-min walk:]]/Table2[[#This Row],[LA Population]]</f>
        <v>3.216562234151267E-2</v>
      </c>
    </row>
    <row r="6" spans="1:5">
      <c r="A6" s="36" t="s">
        <v>80</v>
      </c>
      <c r="B6" s="473">
        <v>14.69</v>
      </c>
      <c r="C6" s="473">
        <v>30944</v>
      </c>
      <c r="D6" s="36">
        <v>379387</v>
      </c>
      <c r="E6" s="475">
        <f>Table2[[#This Row],[Population not within 10-min walk:]]/Table2[[#This Row],[LA Population]]</f>
        <v>8.15631531918595E-2</v>
      </c>
    </row>
    <row r="7" spans="1:5">
      <c r="A7" s="36" t="s">
        <v>81</v>
      </c>
      <c r="B7" s="473">
        <v>11.49</v>
      </c>
      <c r="C7" s="473">
        <v>29684</v>
      </c>
      <c r="D7" s="36">
        <v>323495</v>
      </c>
      <c r="E7" s="475">
        <f>Table2[[#This Row],[Population not within 10-min walk:]]/Table2[[#This Row],[LA Population]]</f>
        <v>9.1760305414303162E-2</v>
      </c>
    </row>
    <row r="8" spans="1:5">
      <c r="A8" s="36" t="s">
        <v>82</v>
      </c>
      <c r="B8" s="473">
        <v>20.47</v>
      </c>
      <c r="C8" s="473">
        <v>15056</v>
      </c>
      <c r="D8" s="36">
        <v>344210</v>
      </c>
      <c r="E8" s="475">
        <f>Table2[[#This Row],[Population not within 10-min walk:]]/Table2[[#This Row],[LA Population]]</f>
        <v>4.3740739664739549E-2</v>
      </c>
    </row>
    <row r="9" spans="1:5">
      <c r="A9" s="36" t="s">
        <v>83</v>
      </c>
      <c r="B9" s="473">
        <v>23.94</v>
      </c>
      <c r="C9" s="473">
        <v>36540</v>
      </c>
      <c r="D9" s="36">
        <v>217678</v>
      </c>
      <c r="E9" s="475">
        <f>Table2[[#This Row],[Population not within 10-min walk:]]/Table2[[#This Row],[LA Population]]</f>
        <v>0.16786262277308686</v>
      </c>
    </row>
    <row r="10" spans="1:5">
      <c r="A10" s="36" t="s">
        <v>84</v>
      </c>
      <c r="B10" s="473">
        <v>25.27</v>
      </c>
      <c r="C10" s="473">
        <v>19294</v>
      </c>
      <c r="D10" s="36">
        <v>286700</v>
      </c>
      <c r="E10" s="475">
        <f>Table2[[#This Row],[Population not within 10-min walk:]]/Table2[[#This Row],[LA Population]]</f>
        <v>6.7296825950470873E-2</v>
      </c>
    </row>
    <row r="11" spans="1:5">
      <c r="A11" s="36" t="s">
        <v>85</v>
      </c>
      <c r="B11" s="473">
        <v>11.49</v>
      </c>
      <c r="C11" s="473">
        <v>26779</v>
      </c>
      <c r="D11" s="36">
        <v>267651</v>
      </c>
      <c r="E11" s="475">
        <f>Table2[[#This Row],[Population not within 10-min walk:]]/Table2[[#This Row],[LA Population]]</f>
        <v>0.10005193330120193</v>
      </c>
    </row>
    <row r="12" spans="1:5">
      <c r="A12" s="36" t="s">
        <v>136</v>
      </c>
      <c r="C12" s="473">
        <f>SUM(C5:C11)</f>
        <v>195124</v>
      </c>
      <c r="D12" s="36">
        <f>SUM(D5:D11)</f>
        <v>2964039</v>
      </c>
      <c r="E12" s="475">
        <f>Table2[[#Totals],[Population not within 10-min walk:]]/Table2[[#Totals],[LA Population]]</f>
        <v>6.583044285179783E-2</v>
      </c>
    </row>
  </sheetData>
  <pageMargins left="0.7" right="0.7" top="0.75" bottom="0.75" header="0.3" footer="0.3"/>
  <pageSetup paperSize="9" scale="78" orientation="portrait"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DFEF4-9753-41A2-B6E2-E30A829F4AB9}">
  <sheetPr>
    <tabColor theme="9" tint="0.39997558519241921"/>
    <pageSetUpPr fitToPage="1"/>
  </sheetPr>
  <dimension ref="A1:T11"/>
  <sheetViews>
    <sheetView topLeftCell="A11" zoomScaleNormal="100" workbookViewId="0">
      <selection activeCell="A33" sqref="A33"/>
    </sheetView>
  </sheetViews>
  <sheetFormatPr defaultRowHeight="14.5"/>
  <cols>
    <col min="1" max="1" width="15.81640625" customWidth="1"/>
    <col min="2" max="2" width="14.26953125" customWidth="1"/>
    <col min="3" max="3" width="25.1796875" customWidth="1"/>
    <col min="4" max="4" width="20.7265625" customWidth="1"/>
    <col min="5" max="5" width="21.453125" customWidth="1"/>
    <col min="6" max="6" width="17.1796875" customWidth="1"/>
    <col min="7" max="8" width="17.453125" customWidth="1"/>
    <col min="9" max="9" width="17.7265625" customWidth="1"/>
    <col min="10" max="10" width="17.1796875" customWidth="1"/>
    <col min="11" max="11" width="17.54296875" customWidth="1"/>
    <col min="12" max="12" width="17.1796875" customWidth="1"/>
    <col min="13" max="13" width="17.453125" customWidth="1"/>
    <col min="14" max="14" width="17.54296875" customWidth="1"/>
    <col min="15" max="15" width="17.81640625" customWidth="1"/>
    <col min="16" max="16" width="17.453125" customWidth="1"/>
    <col min="17" max="17" width="17.1796875" customWidth="1"/>
    <col min="18" max="18" width="18" customWidth="1"/>
    <col min="19" max="19" width="14.54296875" customWidth="1"/>
  </cols>
  <sheetData>
    <row r="1" spans="1:20">
      <c r="A1" s="12" t="s">
        <v>807</v>
      </c>
      <c r="B1" s="479"/>
      <c r="C1" s="479"/>
      <c r="D1" s="479"/>
      <c r="E1" s="479"/>
      <c r="F1" s="479"/>
      <c r="G1" s="479"/>
      <c r="H1" s="152"/>
      <c r="I1" s="152"/>
      <c r="J1" s="152"/>
      <c r="K1" s="152"/>
      <c r="L1" s="152"/>
      <c r="M1" s="152"/>
      <c r="N1" s="152"/>
    </row>
    <row r="2" spans="1:20">
      <c r="A2" s="12" t="s">
        <v>808</v>
      </c>
      <c r="B2" s="11"/>
      <c r="C2" s="11"/>
      <c r="D2" s="11"/>
      <c r="E2" s="11"/>
      <c r="F2" s="11"/>
    </row>
    <row r="4" spans="1:20" ht="108.5">
      <c r="A4" s="482" t="s">
        <v>147</v>
      </c>
      <c r="B4" s="482" t="s">
        <v>809</v>
      </c>
      <c r="C4" s="482" t="s">
        <v>810</v>
      </c>
      <c r="D4" s="482" t="s">
        <v>811</v>
      </c>
      <c r="E4" s="482" t="s">
        <v>812</v>
      </c>
      <c r="F4" s="482" t="s">
        <v>813</v>
      </c>
      <c r="G4" s="482" t="s">
        <v>814</v>
      </c>
      <c r="H4" s="482" t="s">
        <v>815</v>
      </c>
      <c r="I4" s="482" t="s">
        <v>816</v>
      </c>
      <c r="J4" s="482" t="s">
        <v>817</v>
      </c>
      <c r="K4" s="482" t="s">
        <v>818</v>
      </c>
      <c r="L4" s="482" t="s">
        <v>819</v>
      </c>
      <c r="M4" s="482" t="s">
        <v>820</v>
      </c>
      <c r="N4" s="482" t="s">
        <v>821</v>
      </c>
      <c r="O4" s="482" t="s">
        <v>822</v>
      </c>
      <c r="P4" s="482" t="s">
        <v>823</v>
      </c>
      <c r="Q4" s="482" t="s">
        <v>824</v>
      </c>
      <c r="R4" s="482" t="s">
        <v>825</v>
      </c>
      <c r="S4" s="484" t="s">
        <v>826</v>
      </c>
      <c r="T4" s="483" t="s">
        <v>827</v>
      </c>
    </row>
    <row r="5" spans="1:20" ht="15.5">
      <c r="A5" s="481">
        <v>2020</v>
      </c>
      <c r="B5" s="480">
        <v>213.105803349371</v>
      </c>
      <c r="C5" s="480">
        <v>72.369197423411293</v>
      </c>
      <c r="D5" s="480">
        <v>18.626538385990401</v>
      </c>
      <c r="E5" s="480">
        <v>310.89099934710401</v>
      </c>
      <c r="F5" s="480">
        <v>128.79627737103399</v>
      </c>
      <c r="G5" s="480">
        <v>7.13568352271753E-2</v>
      </c>
      <c r="H5" s="480">
        <v>8.6471238678592801</v>
      </c>
      <c r="I5" s="480">
        <v>0</v>
      </c>
      <c r="J5" s="480">
        <v>28.3042265411001</v>
      </c>
      <c r="K5" s="480">
        <v>0</v>
      </c>
      <c r="L5" s="480">
        <v>0</v>
      </c>
      <c r="M5" s="480">
        <v>6.4224471715905604</v>
      </c>
      <c r="N5" s="480">
        <v>5.2148893998197501</v>
      </c>
      <c r="O5" s="480">
        <v>0</v>
      </c>
      <c r="P5" s="480">
        <v>720.07966226909502</v>
      </c>
      <c r="Q5" s="480">
        <v>579.34305634313603</v>
      </c>
      <c r="R5" s="480">
        <v>637</v>
      </c>
      <c r="S5" s="485">
        <f>B5+C5+D5</f>
        <v>304.10153915877271</v>
      </c>
      <c r="T5" s="486">
        <f>S5/P5</f>
        <v>0.42231652286983967</v>
      </c>
    </row>
    <row r="6" spans="1:20" ht="15.5">
      <c r="A6" s="481">
        <v>2021</v>
      </c>
      <c r="B6" s="480">
        <v>178.45931340268999</v>
      </c>
      <c r="C6" s="480">
        <v>74.281205089095394</v>
      </c>
      <c r="D6" s="480">
        <v>7.9289680171820898</v>
      </c>
      <c r="E6" s="480">
        <v>374.207686156916</v>
      </c>
      <c r="F6" s="480">
        <v>176.313565778949</v>
      </c>
      <c r="G6" s="480">
        <v>0.137002841265013</v>
      </c>
      <c r="H6" s="480">
        <v>9.2547377351891509</v>
      </c>
      <c r="I6" s="480">
        <v>0</v>
      </c>
      <c r="J6" s="480">
        <v>21.247420247729899</v>
      </c>
      <c r="K6" s="480">
        <v>0.40446343460200601</v>
      </c>
      <c r="L6" s="480">
        <v>0.115158179222745</v>
      </c>
      <c r="M6" s="480">
        <v>6.6846327187074301</v>
      </c>
      <c r="N6" s="480">
        <v>12.3394648389115</v>
      </c>
      <c r="O6" s="480">
        <v>0.70509751812837196</v>
      </c>
      <c r="P6" s="480">
        <v>787.79751086949295</v>
      </c>
      <c r="Q6" s="480">
        <v>683.619402555899</v>
      </c>
      <c r="R6" s="480">
        <v>908</v>
      </c>
      <c r="S6" s="485">
        <f t="shared" ref="S6:S7" si="0">B6+C6+D6</f>
        <v>260.66948650896751</v>
      </c>
      <c r="T6" s="486">
        <f t="shared" ref="T6:T7" si="1">S6/P6</f>
        <v>0.33088386661855063</v>
      </c>
    </row>
    <row r="7" spans="1:20" ht="15.5">
      <c r="A7" s="481">
        <v>2022</v>
      </c>
      <c r="B7" s="480">
        <v>164.64165137349599</v>
      </c>
      <c r="C7" s="480">
        <v>62.753352868986099</v>
      </c>
      <c r="D7" s="480">
        <v>11.2304500128048</v>
      </c>
      <c r="E7" s="480">
        <v>337.72674295161698</v>
      </c>
      <c r="F7" s="480">
        <v>166.931021640268</v>
      </c>
      <c r="G7" s="480">
        <v>0.50003552810111995</v>
      </c>
      <c r="H7" s="480">
        <v>2.9711507492106599</v>
      </c>
      <c r="I7" s="480">
        <v>8.8033250736476304E-2</v>
      </c>
      <c r="J7" s="480">
        <v>32.323070688109503</v>
      </c>
      <c r="K7" s="480">
        <v>0.29395863961074697</v>
      </c>
      <c r="L7" s="480">
        <v>0.104441202808711</v>
      </c>
      <c r="M7" s="480">
        <v>9.0263068037032799</v>
      </c>
      <c r="N7" s="480">
        <v>10.042386192134099</v>
      </c>
      <c r="O7" s="480">
        <v>1.19592892998163</v>
      </c>
      <c r="P7" s="480">
        <v>737.07517796258196</v>
      </c>
      <c r="Q7" s="480">
        <v>635.18687945807199</v>
      </c>
      <c r="R7" s="480">
        <v>642</v>
      </c>
      <c r="S7" s="485">
        <f t="shared" si="0"/>
        <v>238.62545425528688</v>
      </c>
      <c r="T7" s="486">
        <f t="shared" si="1"/>
        <v>0.32374642558835542</v>
      </c>
    </row>
    <row r="9" spans="1:20">
      <c r="A9" s="501" t="s">
        <v>828</v>
      </c>
    </row>
    <row r="10" spans="1:20">
      <c r="A10" s="500" t="s">
        <v>829</v>
      </c>
    </row>
    <row r="11" spans="1:20">
      <c r="A11" s="500" t="s">
        <v>830</v>
      </c>
    </row>
  </sheetData>
  <pageMargins left="0.7" right="0.7" top="0.75" bottom="0.75" header="0.3" footer="0.3"/>
  <pageSetup paperSize="9" scale="25"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4BF71-2D7E-4BF9-A86E-4ECD31850E0B}">
  <sheetPr>
    <tabColor theme="9" tint="0.39997558519241921"/>
    <pageSetUpPr fitToPage="1"/>
  </sheetPr>
  <dimension ref="A1:J14"/>
  <sheetViews>
    <sheetView topLeftCell="A11" zoomScaleNormal="100" workbookViewId="0">
      <selection activeCell="A33" sqref="A33"/>
    </sheetView>
  </sheetViews>
  <sheetFormatPr defaultRowHeight="14.5"/>
  <cols>
    <col min="1" max="1" width="8.453125" bestFit="1" customWidth="1"/>
    <col min="2" max="2" width="15.54296875" bestFit="1" customWidth="1"/>
    <col min="3" max="3" width="8.54296875" bestFit="1" customWidth="1"/>
    <col min="4" max="4" width="6.81640625" bestFit="1" customWidth="1"/>
    <col min="5" max="5" width="8.7265625" bestFit="1" customWidth="1"/>
    <col min="6" max="6" width="7.453125" bestFit="1" customWidth="1"/>
    <col min="7" max="7" width="7.1796875" bestFit="1" customWidth="1"/>
    <col min="8" max="8" width="15" bestFit="1" customWidth="1"/>
    <col min="9" max="9" width="10.7265625" bestFit="1" customWidth="1"/>
    <col min="10" max="49" width="15.54296875" bestFit="1" customWidth="1"/>
    <col min="50" max="53" width="13.1796875" bestFit="1" customWidth="1"/>
    <col min="54" max="55" width="12.81640625" bestFit="1" customWidth="1"/>
    <col min="56" max="56" width="13.453125" bestFit="1" customWidth="1"/>
    <col min="57" max="63" width="15" bestFit="1" customWidth="1"/>
    <col min="64" max="64" width="11.453125" bestFit="1" customWidth="1"/>
    <col min="65" max="71" width="15" bestFit="1" customWidth="1"/>
    <col min="72" max="72" width="11.453125" bestFit="1" customWidth="1"/>
    <col min="73" max="79" width="15" bestFit="1" customWidth="1"/>
    <col min="80" max="80" width="11.453125" bestFit="1" customWidth="1"/>
    <col min="81" max="87" width="15" bestFit="1" customWidth="1"/>
    <col min="88" max="88" width="11.453125" bestFit="1" customWidth="1"/>
    <col min="89" max="95" width="15" bestFit="1" customWidth="1"/>
    <col min="96" max="96" width="11.453125" bestFit="1" customWidth="1"/>
    <col min="97" max="103" width="15" bestFit="1" customWidth="1"/>
    <col min="104" max="104" width="11.453125" bestFit="1" customWidth="1"/>
    <col min="105" max="111" width="15" bestFit="1" customWidth="1"/>
    <col min="112" max="112" width="11.453125" bestFit="1" customWidth="1"/>
    <col min="113" max="119" width="15" bestFit="1" customWidth="1"/>
    <col min="120" max="120" width="11.453125" bestFit="1" customWidth="1"/>
    <col min="121" max="127" width="15" bestFit="1" customWidth="1"/>
    <col min="128" max="128" width="11.453125" bestFit="1" customWidth="1"/>
    <col min="129" max="135" width="15" bestFit="1" customWidth="1"/>
    <col min="136" max="136" width="11.453125" bestFit="1" customWidth="1"/>
    <col min="137" max="138" width="10.7265625" bestFit="1" customWidth="1"/>
    <col min="139" max="142" width="15" bestFit="1" customWidth="1"/>
    <col min="143" max="144" width="14.54296875" bestFit="1" customWidth="1"/>
    <col min="145" max="158" width="15" bestFit="1" customWidth="1"/>
    <col min="159" max="160" width="14.54296875" bestFit="1" customWidth="1"/>
    <col min="161" max="174" width="15" bestFit="1" customWidth="1"/>
    <col min="175" max="176" width="14.54296875" bestFit="1" customWidth="1"/>
    <col min="177" max="190" width="15" bestFit="1" customWidth="1"/>
    <col min="191" max="192" width="14.54296875" bestFit="1" customWidth="1"/>
    <col min="193" max="206" width="15" bestFit="1" customWidth="1"/>
    <col min="207" max="208" width="14.54296875" bestFit="1" customWidth="1"/>
    <col min="209" max="222" width="15" bestFit="1" customWidth="1"/>
    <col min="223" max="224" width="14.54296875" bestFit="1" customWidth="1"/>
    <col min="225" max="238" width="15" bestFit="1" customWidth="1"/>
    <col min="239" max="240" width="14.54296875" bestFit="1" customWidth="1"/>
    <col min="241" max="254" width="15" bestFit="1" customWidth="1"/>
    <col min="255" max="256" width="14.54296875" bestFit="1" customWidth="1"/>
    <col min="257" max="270" width="15" bestFit="1" customWidth="1"/>
    <col min="271" max="272" width="14.54296875" bestFit="1" customWidth="1"/>
    <col min="273" max="274" width="13.1796875" bestFit="1" customWidth="1"/>
  </cols>
  <sheetData>
    <row r="1" spans="1:10" s="36" customFormat="1" ht="15.5">
      <c r="A1" s="608" t="s">
        <v>831</v>
      </c>
      <c r="B1" s="608"/>
      <c r="C1" s="608"/>
      <c r="D1" s="608"/>
      <c r="E1" s="608"/>
      <c r="F1" s="608"/>
      <c r="G1" s="608"/>
      <c r="H1" s="608"/>
      <c r="I1" s="608"/>
      <c r="J1" s="608"/>
    </row>
    <row r="2" spans="1:10" s="142" customFormat="1" ht="14">
      <c r="A2" s="12" t="s">
        <v>832</v>
      </c>
      <c r="B2" s="12"/>
      <c r="C2" s="12"/>
      <c r="D2" s="12"/>
      <c r="E2" s="496"/>
      <c r="F2" s="496"/>
      <c r="G2" s="12"/>
      <c r="H2" s="496"/>
      <c r="I2" s="12"/>
      <c r="J2" s="12"/>
    </row>
    <row r="4" spans="1:10">
      <c r="A4" s="494" t="s">
        <v>833</v>
      </c>
      <c r="B4" t="s">
        <v>834</v>
      </c>
    </row>
    <row r="6" spans="1:10">
      <c r="B6" s="494" t="s">
        <v>835</v>
      </c>
    </row>
    <row r="7" spans="1:10">
      <c r="A7" s="494" t="s">
        <v>836</v>
      </c>
      <c r="B7" t="s">
        <v>79</v>
      </c>
      <c r="C7" t="s">
        <v>80</v>
      </c>
      <c r="D7" t="s">
        <v>81</v>
      </c>
      <c r="E7" t="s">
        <v>82</v>
      </c>
      <c r="F7" t="s">
        <v>83</v>
      </c>
      <c r="G7" t="s">
        <v>84</v>
      </c>
      <c r="H7" t="s">
        <v>85</v>
      </c>
      <c r="I7" t="s">
        <v>837</v>
      </c>
    </row>
    <row r="8" spans="1:10">
      <c r="A8" s="495" t="s">
        <v>838</v>
      </c>
      <c r="B8">
        <v>235</v>
      </c>
      <c r="C8">
        <v>6</v>
      </c>
      <c r="D8">
        <v>11</v>
      </c>
      <c r="E8">
        <v>12</v>
      </c>
      <c r="F8">
        <v>5</v>
      </c>
      <c r="G8">
        <v>19</v>
      </c>
      <c r="H8">
        <v>12</v>
      </c>
      <c r="I8">
        <v>300</v>
      </c>
    </row>
    <row r="9" spans="1:10">
      <c r="A9" s="495" t="s">
        <v>839</v>
      </c>
      <c r="B9">
        <v>1644</v>
      </c>
      <c r="C9">
        <v>145</v>
      </c>
      <c r="D9">
        <v>169</v>
      </c>
      <c r="E9">
        <v>231</v>
      </c>
      <c r="F9">
        <v>90</v>
      </c>
      <c r="G9">
        <v>144</v>
      </c>
      <c r="H9">
        <v>82</v>
      </c>
      <c r="I9">
        <v>2505</v>
      </c>
    </row>
    <row r="10" spans="1:10">
      <c r="A10" s="495" t="s">
        <v>840</v>
      </c>
      <c r="B10">
        <v>3792</v>
      </c>
      <c r="C10">
        <v>1270</v>
      </c>
      <c r="D10">
        <v>2288</v>
      </c>
      <c r="E10">
        <v>1142</v>
      </c>
      <c r="F10">
        <v>507</v>
      </c>
      <c r="G10">
        <v>579</v>
      </c>
      <c r="H10">
        <v>570</v>
      </c>
      <c r="I10">
        <v>10148</v>
      </c>
    </row>
    <row r="11" spans="1:10">
      <c r="A11" s="495" t="s">
        <v>841</v>
      </c>
      <c r="B11">
        <v>3514</v>
      </c>
      <c r="C11">
        <v>850</v>
      </c>
      <c r="D11">
        <v>2343</v>
      </c>
      <c r="E11">
        <v>853</v>
      </c>
      <c r="F11">
        <v>419</v>
      </c>
      <c r="G11">
        <v>484</v>
      </c>
      <c r="H11">
        <v>543</v>
      </c>
      <c r="I11">
        <v>9006</v>
      </c>
    </row>
    <row r="12" spans="1:10">
      <c r="A12" s="495" t="s">
        <v>842</v>
      </c>
      <c r="B12">
        <v>573</v>
      </c>
      <c r="C12">
        <v>150</v>
      </c>
      <c r="D12">
        <v>269</v>
      </c>
      <c r="E12">
        <v>125</v>
      </c>
      <c r="F12">
        <v>83</v>
      </c>
      <c r="G12">
        <v>67</v>
      </c>
      <c r="H12">
        <v>101</v>
      </c>
      <c r="I12">
        <v>1368</v>
      </c>
    </row>
    <row r="13" spans="1:10">
      <c r="A13" s="495" t="s">
        <v>843</v>
      </c>
      <c r="B13">
        <v>83</v>
      </c>
      <c r="C13">
        <v>40</v>
      </c>
      <c r="D13">
        <v>43</v>
      </c>
      <c r="E13">
        <v>25</v>
      </c>
      <c r="F13">
        <v>13</v>
      </c>
      <c r="G13">
        <v>20</v>
      </c>
      <c r="H13">
        <v>24</v>
      </c>
      <c r="I13">
        <v>248</v>
      </c>
    </row>
    <row r="14" spans="1:10">
      <c r="A14" s="495" t="s">
        <v>844</v>
      </c>
      <c r="B14">
        <v>53</v>
      </c>
      <c r="C14">
        <v>6</v>
      </c>
      <c r="D14">
        <v>15</v>
      </c>
      <c r="E14">
        <v>5</v>
      </c>
      <c r="F14">
        <v>8</v>
      </c>
      <c r="G14">
        <v>10</v>
      </c>
      <c r="H14">
        <v>11</v>
      </c>
      <c r="I14">
        <v>108</v>
      </c>
    </row>
  </sheetData>
  <mergeCells count="1">
    <mergeCell ref="A1:J1"/>
  </mergeCells>
  <pageMargins left="0.7" right="0.7" top="0.75" bottom="0.75" header="0.3" footer="0.3"/>
  <pageSetup paperSize="9" scale="84"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1959E-C740-42F2-9824-F67E72ED0E64}">
  <sheetPr>
    <tabColor rgb="FFF95D95"/>
    <pageSetUpPr fitToPage="1"/>
  </sheetPr>
  <dimension ref="A1:E48"/>
  <sheetViews>
    <sheetView topLeftCell="A11" zoomScaleNormal="100" workbookViewId="0">
      <selection activeCell="A33" sqref="A33"/>
    </sheetView>
  </sheetViews>
  <sheetFormatPr defaultRowHeight="14.5"/>
  <cols>
    <col min="1" max="1" width="46.7265625" customWidth="1"/>
    <col min="2" max="2" width="11.81640625" customWidth="1"/>
    <col min="3" max="3" width="10.81640625" customWidth="1"/>
    <col min="4" max="4" width="11.81640625" customWidth="1"/>
    <col min="5" max="5" width="11.54296875" customWidth="1"/>
  </cols>
  <sheetData>
    <row r="1" spans="1:5">
      <c r="A1" s="12" t="s">
        <v>86</v>
      </c>
      <c r="B1" s="135"/>
      <c r="C1" s="519"/>
      <c r="D1" s="519"/>
    </row>
    <row r="2" spans="1:5">
      <c r="A2" s="12" t="s">
        <v>87</v>
      </c>
      <c r="B2" s="135"/>
      <c r="C2" s="519"/>
      <c r="D2" s="519"/>
    </row>
    <row r="3" spans="1:5">
      <c r="A3" s="12" t="s">
        <v>88</v>
      </c>
      <c r="B3" s="135"/>
      <c r="C3" s="519"/>
      <c r="D3" s="519"/>
    </row>
    <row r="4" spans="1:5">
      <c r="A4" s="142"/>
      <c r="B4" s="519"/>
      <c r="C4" s="519"/>
      <c r="D4" s="519"/>
    </row>
    <row r="5" spans="1:5">
      <c r="A5" s="478" t="s">
        <v>89</v>
      </c>
      <c r="B5" s="477" t="s">
        <v>90</v>
      </c>
      <c r="C5" s="477" t="s">
        <v>91</v>
      </c>
      <c r="D5" s="477" t="s">
        <v>92</v>
      </c>
      <c r="E5" s="477" t="s">
        <v>93</v>
      </c>
    </row>
    <row r="6" spans="1:5">
      <c r="A6" s="184" t="s">
        <v>79</v>
      </c>
      <c r="B6" s="36">
        <v>2826</v>
      </c>
      <c r="C6" s="36">
        <v>2312</v>
      </c>
      <c r="D6" s="36">
        <v>3425</v>
      </c>
      <c r="E6" s="36">
        <v>5960</v>
      </c>
    </row>
    <row r="7" spans="1:5">
      <c r="A7" s="41" t="s">
        <v>80</v>
      </c>
      <c r="B7" s="36">
        <v>1102</v>
      </c>
      <c r="C7" s="36">
        <v>1511</v>
      </c>
      <c r="D7" s="36">
        <v>3282</v>
      </c>
      <c r="E7" s="36">
        <v>-134</v>
      </c>
    </row>
    <row r="8" spans="1:5">
      <c r="A8" s="184" t="s">
        <v>81</v>
      </c>
      <c r="B8" s="36">
        <v>802</v>
      </c>
      <c r="C8" s="36">
        <v>477</v>
      </c>
      <c r="D8" s="36">
        <v>21</v>
      </c>
      <c r="E8" s="36">
        <v>817</v>
      </c>
    </row>
    <row r="9" spans="1:5">
      <c r="A9" s="41" t="s">
        <v>82</v>
      </c>
      <c r="B9" s="36">
        <v>639</v>
      </c>
      <c r="C9" s="36">
        <v>270</v>
      </c>
      <c r="D9" s="36">
        <v>1015</v>
      </c>
      <c r="E9" s="36">
        <v>678</v>
      </c>
    </row>
    <row r="10" spans="1:5">
      <c r="A10" s="184" t="s">
        <v>83</v>
      </c>
      <c r="B10" s="36">
        <v>618</v>
      </c>
      <c r="C10" s="36">
        <v>517</v>
      </c>
      <c r="D10" s="36">
        <v>571</v>
      </c>
      <c r="E10" s="36">
        <v>510</v>
      </c>
    </row>
    <row r="11" spans="1:5">
      <c r="A11" s="41" t="s">
        <v>84</v>
      </c>
      <c r="B11" s="36">
        <v>332</v>
      </c>
      <c r="C11" s="36">
        <v>182</v>
      </c>
      <c r="D11" s="36">
        <v>593</v>
      </c>
      <c r="E11" s="36">
        <v>502</v>
      </c>
    </row>
    <row r="12" spans="1:5">
      <c r="A12" s="184" t="s">
        <v>85</v>
      </c>
      <c r="B12" s="36">
        <v>1223</v>
      </c>
      <c r="C12" s="36">
        <v>772</v>
      </c>
      <c r="D12" s="36">
        <v>353</v>
      </c>
      <c r="E12" s="36">
        <v>544</v>
      </c>
    </row>
    <row r="13" spans="1:5">
      <c r="A13" s="36"/>
      <c r="B13" s="134"/>
      <c r="C13" s="134"/>
      <c r="D13" s="134"/>
    </row>
    <row r="14" spans="1:5">
      <c r="A14" s="478" t="s">
        <v>94</v>
      </c>
      <c r="B14" s="477" t="s">
        <v>90</v>
      </c>
      <c r="C14" s="477" t="s">
        <v>91</v>
      </c>
      <c r="D14" s="477" t="s">
        <v>92</v>
      </c>
      <c r="E14" s="477" t="s">
        <v>93</v>
      </c>
    </row>
    <row r="15" spans="1:5">
      <c r="A15" s="184" t="s">
        <v>79</v>
      </c>
      <c r="B15" s="530">
        <v>1031.0364444444442</v>
      </c>
      <c r="C15" s="530">
        <v>619.90977777777766</v>
      </c>
      <c r="D15" s="530">
        <v>1351.0542222222221</v>
      </c>
      <c r="E15" s="530">
        <v>3794.4626699999999</v>
      </c>
    </row>
    <row r="16" spans="1:5">
      <c r="A16" s="41" t="s">
        <v>80</v>
      </c>
      <c r="B16" s="530">
        <v>411.03422222222218</v>
      </c>
      <c r="C16" s="530">
        <v>728.18977777777764</v>
      </c>
      <c r="D16" s="530">
        <v>1944.8404444444448</v>
      </c>
      <c r="E16" s="530">
        <v>0</v>
      </c>
    </row>
    <row r="17" spans="1:5">
      <c r="A17" s="184" t="s">
        <v>81</v>
      </c>
      <c r="B17" s="530">
        <v>192.55333333333334</v>
      </c>
      <c r="C17" s="530">
        <v>0</v>
      </c>
      <c r="D17" s="530">
        <v>0</v>
      </c>
      <c r="E17" s="530">
        <v>211.28399999999999</v>
      </c>
    </row>
    <row r="18" spans="1:5">
      <c r="A18" s="41" t="s">
        <v>82</v>
      </c>
      <c r="B18" s="530">
        <v>119.10088888888873</v>
      </c>
      <c r="C18" s="530">
        <v>0</v>
      </c>
      <c r="D18" s="530">
        <v>355.23777777777769</v>
      </c>
      <c r="E18" s="530">
        <v>147.94177999999999</v>
      </c>
    </row>
    <row r="19" spans="1:5">
      <c r="A19" s="184" t="s">
        <v>83</v>
      </c>
      <c r="B19" s="530">
        <v>317.71999999999997</v>
      </c>
      <c r="C19" s="530">
        <v>216.28222222222212</v>
      </c>
      <c r="D19" s="530">
        <v>255.12800000000004</v>
      </c>
      <c r="E19" s="530">
        <v>176.03111000000001</v>
      </c>
    </row>
    <row r="20" spans="1:5">
      <c r="A20" s="41" t="s">
        <v>84</v>
      </c>
      <c r="B20" s="530">
        <v>0</v>
      </c>
      <c r="C20" s="530">
        <v>0</v>
      </c>
      <c r="D20" s="530">
        <v>137.3844444444444</v>
      </c>
      <c r="E20" s="530">
        <v>42.776000000000003</v>
      </c>
    </row>
    <row r="21" spans="1:5">
      <c r="A21" s="184" t="s">
        <v>85</v>
      </c>
      <c r="B21" s="530">
        <v>655.11155555555547</v>
      </c>
      <c r="C21" s="530">
        <v>286.11644444444443</v>
      </c>
      <c r="D21" s="530">
        <v>0</v>
      </c>
      <c r="E21" s="530">
        <v>99.387110000000007</v>
      </c>
    </row>
    <row r="22" spans="1:5">
      <c r="A22" s="36"/>
      <c r="B22" s="530"/>
      <c r="C22" s="530"/>
      <c r="D22" s="530"/>
    </row>
    <row r="23" spans="1:5" ht="28.5">
      <c r="A23" s="532" t="s">
        <v>95</v>
      </c>
      <c r="B23" s="530" t="s">
        <v>90</v>
      </c>
      <c r="C23" s="530" t="s">
        <v>91</v>
      </c>
      <c r="D23" s="530" t="s">
        <v>92</v>
      </c>
      <c r="E23" s="36" t="s">
        <v>93</v>
      </c>
    </row>
    <row r="24" spans="1:5">
      <c r="A24" s="36" t="s">
        <v>79</v>
      </c>
      <c r="B24" s="530">
        <v>2936</v>
      </c>
      <c r="C24" s="530">
        <v>3388</v>
      </c>
      <c r="D24" s="530">
        <v>3252</v>
      </c>
      <c r="E24" s="36">
        <v>4967</v>
      </c>
    </row>
    <row r="25" spans="1:5">
      <c r="A25" s="36" t="s">
        <v>80</v>
      </c>
      <c r="B25" s="530">
        <v>1170</v>
      </c>
      <c r="C25" s="530">
        <v>1510</v>
      </c>
      <c r="D25" s="530">
        <v>3033</v>
      </c>
      <c r="E25" s="36">
        <v>-5</v>
      </c>
    </row>
    <row r="26" spans="1:5">
      <c r="A26" s="36" t="s">
        <v>81</v>
      </c>
      <c r="B26" s="530">
        <v>593</v>
      </c>
      <c r="C26" s="530">
        <v>447</v>
      </c>
      <c r="D26" s="530">
        <v>348</v>
      </c>
      <c r="E26" s="36">
        <v>840</v>
      </c>
    </row>
    <row r="27" spans="1:5">
      <c r="A27" s="36" t="s">
        <v>82</v>
      </c>
      <c r="B27" s="530">
        <v>532</v>
      </c>
      <c r="C27" s="530">
        <v>691</v>
      </c>
      <c r="D27" s="530">
        <v>601</v>
      </c>
      <c r="E27" s="36">
        <v>548</v>
      </c>
    </row>
    <row r="28" spans="1:5">
      <c r="A28" s="36" t="s">
        <v>83</v>
      </c>
      <c r="B28" s="530">
        <v>652</v>
      </c>
      <c r="C28" s="530">
        <v>677</v>
      </c>
      <c r="D28" s="530">
        <v>613</v>
      </c>
      <c r="E28" s="36">
        <v>457</v>
      </c>
    </row>
    <row r="29" spans="1:5">
      <c r="A29" s="36" t="s">
        <v>84</v>
      </c>
      <c r="B29" s="530">
        <v>307</v>
      </c>
      <c r="C29" s="530">
        <v>389</v>
      </c>
      <c r="D29" s="530">
        <v>340</v>
      </c>
      <c r="E29" s="36">
        <v>530</v>
      </c>
    </row>
    <row r="30" spans="1:5">
      <c r="A30" s="36" t="s">
        <v>85</v>
      </c>
      <c r="B30" s="530">
        <v>981</v>
      </c>
      <c r="C30" s="530">
        <v>933</v>
      </c>
      <c r="D30" s="530">
        <v>418</v>
      </c>
      <c r="E30" s="36">
        <v>476</v>
      </c>
    </row>
    <row r="31" spans="1:5">
      <c r="A31" s="36"/>
      <c r="B31" s="530"/>
      <c r="C31" s="530"/>
      <c r="D31" s="530"/>
    </row>
    <row r="32" spans="1:5">
      <c r="A32" s="532" t="s">
        <v>96</v>
      </c>
      <c r="B32" s="530" t="s">
        <v>90</v>
      </c>
      <c r="C32" s="530" t="s">
        <v>91</v>
      </c>
      <c r="D32" s="530" t="s">
        <v>92</v>
      </c>
      <c r="E32" s="36" t="s">
        <v>93</v>
      </c>
    </row>
    <row r="33" spans="1:5">
      <c r="A33" s="36" t="s">
        <v>79</v>
      </c>
      <c r="B33" s="530">
        <v>-110</v>
      </c>
      <c r="C33" s="530">
        <v>-1076</v>
      </c>
      <c r="D33" s="530">
        <v>173</v>
      </c>
      <c r="E33" s="36">
        <v>993</v>
      </c>
    </row>
    <row r="34" spans="1:5">
      <c r="A34" s="36" t="s">
        <v>80</v>
      </c>
      <c r="B34" s="530">
        <v>-68</v>
      </c>
      <c r="C34" s="530">
        <v>1</v>
      </c>
      <c r="D34" s="530">
        <v>249</v>
      </c>
      <c r="E34" s="36">
        <v>-129</v>
      </c>
    </row>
    <row r="35" spans="1:5">
      <c r="A35" s="36" t="s">
        <v>81</v>
      </c>
      <c r="B35" s="530">
        <v>209</v>
      </c>
      <c r="C35" s="530">
        <v>30</v>
      </c>
      <c r="D35" s="530">
        <v>-327</v>
      </c>
      <c r="E35" s="36">
        <v>-23</v>
      </c>
    </row>
    <row r="36" spans="1:5">
      <c r="A36" s="36" t="s">
        <v>82</v>
      </c>
      <c r="B36" s="530">
        <v>107</v>
      </c>
      <c r="C36" s="530">
        <v>-421</v>
      </c>
      <c r="D36" s="530">
        <v>414</v>
      </c>
      <c r="E36" s="36">
        <v>130</v>
      </c>
    </row>
    <row r="37" spans="1:5">
      <c r="A37" s="36" t="s">
        <v>83</v>
      </c>
      <c r="B37" s="530">
        <v>-34</v>
      </c>
      <c r="C37" s="530">
        <v>-160</v>
      </c>
      <c r="D37" s="530">
        <v>-42</v>
      </c>
      <c r="E37" s="36">
        <v>53</v>
      </c>
    </row>
    <row r="38" spans="1:5">
      <c r="A38" s="36" t="s">
        <v>84</v>
      </c>
      <c r="B38" s="530">
        <v>29</v>
      </c>
      <c r="C38" s="530">
        <v>-207</v>
      </c>
      <c r="D38" s="530">
        <v>253</v>
      </c>
      <c r="E38" s="36">
        <v>-28</v>
      </c>
    </row>
    <row r="39" spans="1:5">
      <c r="A39" s="36" t="s">
        <v>85</v>
      </c>
      <c r="B39" s="530">
        <v>252</v>
      </c>
      <c r="C39" s="530">
        <v>-161</v>
      </c>
      <c r="D39" s="530">
        <v>-65</v>
      </c>
      <c r="E39" s="36">
        <v>68</v>
      </c>
    </row>
    <row r="41" spans="1:5">
      <c r="A41" s="473" t="s">
        <v>97</v>
      </c>
      <c r="B41" s="473" t="s">
        <v>90</v>
      </c>
      <c r="C41" s="473" t="s">
        <v>91</v>
      </c>
      <c r="D41" s="473" t="s">
        <v>92</v>
      </c>
      <c r="E41" s="473" t="s">
        <v>93</v>
      </c>
    </row>
    <row r="42" spans="1:5">
      <c r="A42" s="531" t="s">
        <v>79</v>
      </c>
      <c r="B42" s="473">
        <v>493</v>
      </c>
      <c r="C42" s="473">
        <v>376</v>
      </c>
      <c r="D42" s="473">
        <v>616</v>
      </c>
      <c r="E42" s="473">
        <v>636</v>
      </c>
    </row>
    <row r="43" spans="1:5">
      <c r="A43" s="522" t="s">
        <v>80</v>
      </c>
      <c r="B43" s="473">
        <v>163</v>
      </c>
      <c r="C43" s="473">
        <v>173</v>
      </c>
      <c r="D43" s="473">
        <v>159</v>
      </c>
      <c r="E43" s="473">
        <v>207</v>
      </c>
    </row>
    <row r="44" spans="1:5">
      <c r="A44" s="531" t="s">
        <v>81</v>
      </c>
      <c r="B44" s="473">
        <v>131</v>
      </c>
      <c r="C44" s="473">
        <v>150</v>
      </c>
      <c r="D44" s="473">
        <v>202</v>
      </c>
      <c r="E44" s="473">
        <v>448</v>
      </c>
    </row>
    <row r="45" spans="1:5">
      <c r="A45" s="522" t="s">
        <v>82</v>
      </c>
      <c r="B45" s="473">
        <v>269</v>
      </c>
      <c r="C45" s="473">
        <v>317</v>
      </c>
      <c r="D45" s="473">
        <v>123</v>
      </c>
      <c r="E45" s="473">
        <v>164</v>
      </c>
    </row>
    <row r="46" spans="1:5">
      <c r="A46" s="531" t="s">
        <v>83</v>
      </c>
      <c r="B46" s="473">
        <v>304</v>
      </c>
      <c r="C46" s="473">
        <v>131</v>
      </c>
      <c r="D46" s="473">
        <v>145</v>
      </c>
      <c r="E46" s="473">
        <v>60</v>
      </c>
    </row>
    <row r="47" spans="1:5">
      <c r="A47" s="522" t="s">
        <v>84</v>
      </c>
      <c r="B47" s="473">
        <v>6</v>
      </c>
      <c r="C47" s="473">
        <v>29</v>
      </c>
      <c r="D47" s="473">
        <v>72</v>
      </c>
      <c r="E47" s="473">
        <v>171</v>
      </c>
    </row>
    <row r="48" spans="1:5">
      <c r="A48" s="531" t="s">
        <v>85</v>
      </c>
      <c r="B48" s="473">
        <v>352</v>
      </c>
      <c r="C48" s="473">
        <v>419</v>
      </c>
      <c r="D48" s="473">
        <v>43</v>
      </c>
      <c r="E48" s="473">
        <v>119</v>
      </c>
    </row>
  </sheetData>
  <phoneticPr fontId="49" type="noConversion"/>
  <pageMargins left="0.7" right="0.7" top="0.75" bottom="0.75" header="0.3" footer="0.3"/>
  <pageSetup scale="97" fitToHeight="2" orientation="portrait" r:id="rId1"/>
  <tableParts count="5">
    <tablePart r:id="rId2"/>
    <tablePart r:id="rId3"/>
    <tablePart r:id="rId4"/>
    <tablePart r:id="rId5"/>
    <tablePart r:id="rId6"/>
  </tablePart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45DF2-9514-44EB-8D32-D1EC7AAB3AFF}">
  <sheetPr>
    <pageSetUpPr fitToPage="1"/>
  </sheetPr>
  <dimension ref="K1"/>
  <sheetViews>
    <sheetView topLeftCell="A11" zoomScaleNormal="100" workbookViewId="0">
      <selection activeCell="A33" sqref="A33"/>
    </sheetView>
  </sheetViews>
  <sheetFormatPr defaultRowHeight="14.5"/>
  <sheetData>
    <row r="1" spans="11:11"/>
  </sheetData>
  <pageMargins left="0.7" right="0.7" top="0.75" bottom="0.75" header="0.3" footer="0.3"/>
  <pageSetup paperSize="9" scale="83" orientation="portrait" r:id="rId1"/>
  <drawing r:id="rId2"/>
  <legacy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E4D64-6282-41D9-887D-6228397CA21B}">
  <sheetPr>
    <pageSetUpPr fitToPage="1"/>
  </sheetPr>
  <dimension ref="A1:E9"/>
  <sheetViews>
    <sheetView topLeftCell="A11" zoomScaleNormal="100" workbookViewId="0">
      <selection activeCell="A33" sqref="A33"/>
    </sheetView>
  </sheetViews>
  <sheetFormatPr defaultRowHeight="14.5"/>
  <cols>
    <col min="1" max="1" width="18.81640625" customWidth="1"/>
    <col min="2" max="2" width="51.81640625" bestFit="1" customWidth="1"/>
    <col min="3" max="3" width="15.453125" bestFit="1" customWidth="1"/>
    <col min="4" max="4" width="28.81640625" bestFit="1" customWidth="1"/>
    <col min="5" max="5" width="0" hidden="1" customWidth="1"/>
  </cols>
  <sheetData>
    <row r="1" spans="1:5">
      <c r="A1" s="36" t="s">
        <v>69</v>
      </c>
      <c r="B1" s="41" t="s">
        <v>845</v>
      </c>
      <c r="C1" s="41" t="s">
        <v>846</v>
      </c>
      <c r="D1" s="36" t="s">
        <v>847</v>
      </c>
      <c r="E1" s="36" t="s">
        <v>848</v>
      </c>
    </row>
    <row r="2" spans="1:5">
      <c r="A2" s="106" t="s">
        <v>79</v>
      </c>
      <c r="B2" s="108">
        <v>153.37</v>
      </c>
      <c r="C2" s="107">
        <v>70352</v>
      </c>
      <c r="D2" s="109">
        <f>B2*C2</f>
        <v>10789886.24</v>
      </c>
    </row>
    <row r="3" spans="1:5">
      <c r="A3" s="106" t="s">
        <v>80</v>
      </c>
      <c r="B3" s="108">
        <v>133.01</v>
      </c>
      <c r="C3" s="107">
        <v>13202</v>
      </c>
      <c r="D3" s="109">
        <f t="shared" ref="D3:D8" si="0">B3*C3</f>
        <v>1755998.0199999998</v>
      </c>
    </row>
    <row r="4" spans="1:5">
      <c r="A4" s="106" t="s">
        <v>81</v>
      </c>
      <c r="B4" s="108">
        <v>97.14</v>
      </c>
      <c r="C4" s="107">
        <v>9695</v>
      </c>
      <c r="D4" s="109">
        <f t="shared" si="0"/>
        <v>941772.3</v>
      </c>
    </row>
    <row r="5" spans="1:5">
      <c r="A5" s="106" t="s">
        <v>82</v>
      </c>
      <c r="B5" s="108">
        <v>98.21</v>
      </c>
      <c r="C5" s="107">
        <v>13742</v>
      </c>
      <c r="D5" s="109">
        <f t="shared" si="0"/>
        <v>1349601.8199999998</v>
      </c>
    </row>
    <row r="6" spans="1:5">
      <c r="A6" s="106" t="s">
        <v>83</v>
      </c>
      <c r="B6" s="108">
        <v>113.69</v>
      </c>
      <c r="C6" s="107">
        <v>5674</v>
      </c>
      <c r="D6" s="109">
        <f t="shared" si="0"/>
        <v>645077.05999999994</v>
      </c>
    </row>
    <row r="7" spans="1:5">
      <c r="A7" s="105" t="s">
        <v>84</v>
      </c>
      <c r="B7" s="108">
        <v>104.51</v>
      </c>
      <c r="C7" s="107">
        <v>11187</v>
      </c>
      <c r="D7" s="109">
        <f t="shared" si="0"/>
        <v>1169153.3700000001</v>
      </c>
    </row>
    <row r="8" spans="1:5">
      <c r="A8" s="105" t="s">
        <v>85</v>
      </c>
      <c r="B8" s="108">
        <v>110.56</v>
      </c>
      <c r="C8" s="107">
        <v>10878</v>
      </c>
      <c r="D8" s="109">
        <f t="shared" si="0"/>
        <v>1202671.68</v>
      </c>
    </row>
    <row r="9" spans="1:5">
      <c r="A9" s="36"/>
      <c r="B9" s="36"/>
      <c r="C9" s="36"/>
      <c r="D9" s="36"/>
    </row>
  </sheetData>
  <pageMargins left="0.7" right="0.7" top="0.75" bottom="0.75" header="0.3" footer="0.3"/>
  <pageSetup paperSize="9" scale="7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2988A-691A-42C9-B6A3-11055F7F113B}">
  <sheetPr>
    <tabColor rgb="FF9966FF"/>
    <pageSetUpPr fitToPage="1"/>
  </sheetPr>
  <dimension ref="A1:J19"/>
  <sheetViews>
    <sheetView topLeftCell="A10" zoomScaleNormal="100" workbookViewId="0">
      <selection activeCell="A33" sqref="A33"/>
    </sheetView>
  </sheetViews>
  <sheetFormatPr defaultColWidth="8.7265625" defaultRowHeight="14"/>
  <cols>
    <col min="1" max="1" width="11.453125" style="36" customWidth="1"/>
    <col min="2" max="2" width="13.1796875" style="36" customWidth="1"/>
    <col min="3" max="3" width="13.54296875" style="36" customWidth="1"/>
    <col min="4" max="4" width="28.81640625" style="36" customWidth="1"/>
    <col min="5" max="5" width="16.453125" style="36" customWidth="1"/>
    <col min="6" max="6" width="16.81640625" style="36" customWidth="1"/>
    <col min="7" max="7" width="8.7265625" style="36"/>
    <col min="8" max="8" width="10.26953125" style="36" customWidth="1"/>
    <col min="9" max="9" width="13.453125" style="36" customWidth="1"/>
    <col min="10" max="10" width="13.81640625" style="36" customWidth="1"/>
    <col min="11" max="16384" width="8.7265625" style="36"/>
  </cols>
  <sheetData>
    <row r="1" spans="1:10">
      <c r="A1" s="12" t="s">
        <v>849</v>
      </c>
      <c r="B1" s="12"/>
      <c r="C1" s="12"/>
      <c r="D1" s="12"/>
      <c r="E1" s="12"/>
    </row>
    <row r="2" spans="1:10">
      <c r="A2" s="12" t="s">
        <v>850</v>
      </c>
      <c r="B2" s="12"/>
      <c r="C2" s="12"/>
      <c r="D2" s="142"/>
      <c r="E2" s="142"/>
    </row>
    <row r="4" spans="1:10">
      <c r="A4" s="36" t="s">
        <v>147</v>
      </c>
      <c r="B4" s="36" t="s">
        <v>352</v>
      </c>
      <c r="C4" s="36" t="s">
        <v>439</v>
      </c>
      <c r="D4" s="36" t="s">
        <v>436</v>
      </c>
      <c r="E4" s="36" t="s">
        <v>438</v>
      </c>
      <c r="F4" s="36" t="s">
        <v>349</v>
      </c>
      <c r="G4" s="36" t="s">
        <v>851</v>
      </c>
      <c r="H4" s="36" t="s">
        <v>442</v>
      </c>
      <c r="I4" s="36" t="s">
        <v>441</v>
      </c>
      <c r="J4" s="36" t="s">
        <v>440</v>
      </c>
    </row>
    <row r="5" spans="1:10">
      <c r="A5" s="497">
        <v>40148</v>
      </c>
      <c r="B5" s="36">
        <v>125208</v>
      </c>
      <c r="C5" s="36">
        <v>135758</v>
      </c>
      <c r="D5" s="36">
        <v>135139</v>
      </c>
      <c r="E5" s="36">
        <v>140587</v>
      </c>
      <c r="F5" s="36">
        <v>148354</v>
      </c>
      <c r="G5" s="36">
        <v>185387</v>
      </c>
      <c r="H5" s="36">
        <v>270118</v>
      </c>
      <c r="I5" s="36">
        <v>211679</v>
      </c>
      <c r="J5" s="36">
        <v>186816</v>
      </c>
    </row>
    <row r="6" spans="1:10">
      <c r="A6" s="497">
        <v>40513</v>
      </c>
      <c r="B6" s="36">
        <v>119688</v>
      </c>
      <c r="C6" s="36">
        <v>131347</v>
      </c>
      <c r="D6" s="36">
        <v>132685</v>
      </c>
      <c r="E6" s="36">
        <v>139103</v>
      </c>
      <c r="F6" s="36">
        <v>148525</v>
      </c>
      <c r="G6" s="36">
        <v>190404</v>
      </c>
      <c r="H6" s="36">
        <v>285353</v>
      </c>
      <c r="I6" s="36">
        <v>218657</v>
      </c>
      <c r="J6" s="36">
        <v>189735</v>
      </c>
    </row>
    <row r="7" spans="1:10">
      <c r="A7" s="497">
        <v>40878</v>
      </c>
      <c r="B7" s="36">
        <v>115328</v>
      </c>
      <c r="C7" s="36">
        <v>128039</v>
      </c>
      <c r="D7" s="36">
        <v>129614</v>
      </c>
      <c r="E7" s="36">
        <v>138723</v>
      </c>
      <c r="F7" s="36">
        <v>143628</v>
      </c>
      <c r="G7" s="36">
        <v>190795</v>
      </c>
      <c r="H7" s="36">
        <v>292284</v>
      </c>
      <c r="I7" s="36">
        <v>219371</v>
      </c>
      <c r="J7" s="36">
        <v>187426</v>
      </c>
    </row>
    <row r="8" spans="1:10">
      <c r="A8" s="497">
        <v>41244</v>
      </c>
      <c r="B8" s="36">
        <v>114860</v>
      </c>
      <c r="C8" s="36">
        <v>127862</v>
      </c>
      <c r="D8" s="36">
        <v>129701</v>
      </c>
      <c r="E8" s="36">
        <v>138977</v>
      </c>
      <c r="F8" s="36">
        <v>147386</v>
      </c>
      <c r="G8" s="36">
        <v>194059</v>
      </c>
      <c r="H8" s="36">
        <v>313744</v>
      </c>
      <c r="I8" s="36">
        <v>225865</v>
      </c>
      <c r="J8" s="36">
        <v>187901</v>
      </c>
    </row>
    <row r="9" spans="1:10">
      <c r="A9" s="497">
        <v>41609</v>
      </c>
      <c r="B9" s="36">
        <v>116274</v>
      </c>
      <c r="C9" s="36">
        <v>131350</v>
      </c>
      <c r="D9" s="36">
        <v>133265</v>
      </c>
      <c r="E9" s="36">
        <v>145942</v>
      </c>
      <c r="F9" s="36">
        <v>152008</v>
      </c>
      <c r="G9" s="36">
        <v>207270</v>
      </c>
      <c r="H9" s="36">
        <v>352028</v>
      </c>
      <c r="I9" s="36">
        <v>238975</v>
      </c>
      <c r="J9" s="36">
        <v>198613</v>
      </c>
    </row>
    <row r="10" spans="1:10">
      <c r="A10" s="497">
        <v>41974</v>
      </c>
      <c r="B10" s="36">
        <v>118798</v>
      </c>
      <c r="C10" s="36">
        <v>136688</v>
      </c>
      <c r="D10" s="36">
        <v>139199</v>
      </c>
      <c r="E10" s="36">
        <v>153904</v>
      </c>
      <c r="F10" s="36">
        <v>160267</v>
      </c>
      <c r="G10" s="36">
        <v>227176</v>
      </c>
      <c r="H10" s="36">
        <v>402898</v>
      </c>
      <c r="I10" s="36">
        <v>264217</v>
      </c>
      <c r="J10" s="36">
        <v>211576</v>
      </c>
    </row>
    <row r="11" spans="1:10">
      <c r="A11" s="497">
        <v>42339</v>
      </c>
      <c r="B11" s="36">
        <v>123597</v>
      </c>
      <c r="C11" s="36">
        <v>142866</v>
      </c>
      <c r="D11" s="36">
        <v>145531</v>
      </c>
      <c r="E11" s="36">
        <v>165081</v>
      </c>
      <c r="F11" s="36">
        <v>169286</v>
      </c>
      <c r="G11" s="36">
        <v>252915</v>
      </c>
      <c r="H11" s="36">
        <v>450053</v>
      </c>
      <c r="I11" s="36">
        <v>291297</v>
      </c>
      <c r="J11" s="36">
        <v>226855</v>
      </c>
    </row>
    <row r="12" spans="1:10">
      <c r="A12" s="497">
        <v>42705</v>
      </c>
      <c r="B12" s="36">
        <v>126333</v>
      </c>
      <c r="C12" s="36">
        <v>149560</v>
      </c>
      <c r="D12" s="36">
        <v>152583</v>
      </c>
      <c r="E12" s="36">
        <v>174665</v>
      </c>
      <c r="F12" s="36">
        <v>179668</v>
      </c>
      <c r="G12" s="36">
        <v>275945</v>
      </c>
      <c r="H12" s="36">
        <v>472374</v>
      </c>
      <c r="I12" s="36">
        <v>309185</v>
      </c>
      <c r="J12" s="36">
        <v>236288</v>
      </c>
    </row>
    <row r="13" spans="1:10">
      <c r="A13" s="497">
        <v>43070</v>
      </c>
      <c r="B13" s="36">
        <v>130118</v>
      </c>
      <c r="C13" s="36">
        <v>158863</v>
      </c>
      <c r="D13" s="36">
        <v>158435</v>
      </c>
      <c r="E13" s="36">
        <v>184942</v>
      </c>
      <c r="F13" s="36">
        <v>190466</v>
      </c>
      <c r="G13" s="36">
        <v>289022</v>
      </c>
      <c r="H13" s="36">
        <v>476848</v>
      </c>
      <c r="I13" s="36">
        <v>320733</v>
      </c>
      <c r="J13" s="36">
        <v>249309</v>
      </c>
    </row>
    <row r="14" spans="1:10">
      <c r="A14" s="497">
        <v>43435</v>
      </c>
      <c r="B14" s="36">
        <v>128696</v>
      </c>
      <c r="C14" s="36">
        <v>162769</v>
      </c>
      <c r="D14" s="36">
        <v>162130</v>
      </c>
      <c r="E14" s="36">
        <v>191694</v>
      </c>
      <c r="F14" s="36">
        <v>198469</v>
      </c>
      <c r="G14" s="36">
        <v>290870</v>
      </c>
      <c r="H14" s="36">
        <v>473252</v>
      </c>
      <c r="I14" s="36">
        <v>321118</v>
      </c>
      <c r="J14" s="36">
        <v>256577</v>
      </c>
    </row>
    <row r="15" spans="1:10">
      <c r="A15" s="497">
        <v>43800</v>
      </c>
      <c r="B15" s="36">
        <v>129310</v>
      </c>
      <c r="C15" s="36">
        <v>165148</v>
      </c>
      <c r="D15" s="36">
        <v>165654</v>
      </c>
      <c r="E15" s="36">
        <v>194489</v>
      </c>
      <c r="F15" s="36">
        <v>198301</v>
      </c>
      <c r="G15" s="36">
        <v>290569</v>
      </c>
      <c r="H15" s="36">
        <v>479153</v>
      </c>
      <c r="I15" s="36">
        <v>321278</v>
      </c>
      <c r="J15" s="36">
        <v>256349</v>
      </c>
    </row>
    <row r="16" spans="1:10">
      <c r="A16" s="497">
        <v>44166</v>
      </c>
      <c r="B16" s="36">
        <v>138980</v>
      </c>
      <c r="C16" s="36">
        <v>181696</v>
      </c>
      <c r="D16" s="36">
        <v>179316</v>
      </c>
      <c r="E16" s="36">
        <v>209567</v>
      </c>
      <c r="F16" s="36">
        <v>213578</v>
      </c>
      <c r="G16" s="36">
        <v>303983</v>
      </c>
      <c r="H16" s="36">
        <v>494193</v>
      </c>
      <c r="I16" s="36">
        <v>337686</v>
      </c>
      <c r="J16" s="36">
        <v>276477</v>
      </c>
    </row>
    <row r="17" spans="1:10">
      <c r="A17" s="497">
        <v>44531</v>
      </c>
      <c r="B17" s="36">
        <v>146601</v>
      </c>
      <c r="C17" s="36">
        <v>197079</v>
      </c>
      <c r="D17" s="36">
        <v>192153</v>
      </c>
      <c r="E17" s="36">
        <v>228147</v>
      </c>
      <c r="F17" s="36">
        <v>231387</v>
      </c>
      <c r="G17" s="36">
        <v>331083</v>
      </c>
      <c r="H17" s="36">
        <v>509111</v>
      </c>
      <c r="I17" s="36">
        <v>367239</v>
      </c>
      <c r="J17" s="36">
        <v>303461</v>
      </c>
    </row>
    <row r="18" spans="1:10">
      <c r="A18" s="497">
        <v>44896</v>
      </c>
      <c r="B18" s="36">
        <v>158832</v>
      </c>
      <c r="C18" s="36">
        <v>215846</v>
      </c>
      <c r="D18" s="36">
        <v>210042</v>
      </c>
      <c r="E18" s="36">
        <v>250883</v>
      </c>
      <c r="F18" s="36">
        <v>251899</v>
      </c>
      <c r="G18" s="36">
        <v>356039</v>
      </c>
      <c r="H18" s="36">
        <v>533633</v>
      </c>
      <c r="I18" s="36">
        <v>395428</v>
      </c>
      <c r="J18" s="36">
        <v>326171</v>
      </c>
    </row>
    <row r="19" spans="1:10">
      <c r="A19" s="497">
        <v>45261</v>
      </c>
      <c r="B19" s="36">
        <v>157557</v>
      </c>
      <c r="C19" s="36">
        <v>218353</v>
      </c>
      <c r="D19" s="36">
        <v>207501</v>
      </c>
      <c r="E19" s="36">
        <v>248390</v>
      </c>
      <c r="F19" s="36">
        <v>252532</v>
      </c>
      <c r="G19" s="36">
        <v>342489</v>
      </c>
      <c r="H19" s="36">
        <v>508037</v>
      </c>
      <c r="I19" s="36">
        <v>377162</v>
      </c>
      <c r="J19" s="36">
        <v>318966</v>
      </c>
    </row>
  </sheetData>
  <pageMargins left="0.7" right="0.7" top="0.75" bottom="0.75" header="0.3" footer="0.3"/>
  <pageSetup paperSize="9" scale="59" orientation="portrait" r:id="rId1"/>
  <drawing r:id="rId2"/>
  <tableParts count="1">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3E480-AF01-4C76-BC8E-88B42E3ABC93}">
  <sheetPr>
    <tabColor rgb="FF9966FF"/>
    <pageSetUpPr fitToPage="1"/>
  </sheetPr>
  <dimension ref="A1:D17"/>
  <sheetViews>
    <sheetView topLeftCell="A10" zoomScaleNormal="100" workbookViewId="0">
      <selection activeCell="A33" sqref="A33"/>
    </sheetView>
  </sheetViews>
  <sheetFormatPr defaultColWidth="8.7265625" defaultRowHeight="14"/>
  <cols>
    <col min="1" max="1" width="8.7265625" style="36"/>
    <col min="2" max="2" width="15.7265625" style="36" customWidth="1"/>
    <col min="3" max="3" width="35.7265625" style="36" customWidth="1"/>
    <col min="4" max="4" width="39.81640625" style="36" customWidth="1"/>
    <col min="5" max="16384" width="8.7265625" style="36"/>
  </cols>
  <sheetData>
    <row r="1" spans="1:4">
      <c r="A1" s="12" t="s">
        <v>852</v>
      </c>
      <c r="B1" s="135"/>
      <c r="C1" s="135"/>
      <c r="D1" s="498"/>
    </row>
    <row r="2" spans="1:4">
      <c r="A2" s="12" t="s">
        <v>853</v>
      </c>
      <c r="B2" s="135"/>
      <c r="C2" s="135"/>
    </row>
    <row r="4" spans="1:4">
      <c r="A4" s="36" t="s">
        <v>854</v>
      </c>
      <c r="B4" s="36" t="s">
        <v>855</v>
      </c>
      <c r="C4" s="36" t="s">
        <v>856</v>
      </c>
      <c r="D4" s="36" t="s">
        <v>857</v>
      </c>
    </row>
    <row r="5" spans="1:4">
      <c r="A5" s="497">
        <v>41244</v>
      </c>
      <c r="B5" s="36">
        <v>1937</v>
      </c>
      <c r="C5" s="36">
        <v>114903</v>
      </c>
      <c r="D5" s="36">
        <v>150765</v>
      </c>
    </row>
    <row r="6" spans="1:4">
      <c r="A6" s="497">
        <v>41609</v>
      </c>
      <c r="B6" s="36">
        <v>2871</v>
      </c>
      <c r="C6" s="36">
        <v>119128</v>
      </c>
      <c r="D6" s="36">
        <v>156697</v>
      </c>
    </row>
    <row r="7" spans="1:4">
      <c r="A7" s="497">
        <v>41974</v>
      </c>
      <c r="B7" s="36">
        <v>2963</v>
      </c>
      <c r="C7" s="36">
        <v>126048</v>
      </c>
      <c r="D7" s="36">
        <v>165627</v>
      </c>
    </row>
    <row r="8" spans="1:4">
      <c r="A8" s="497">
        <v>42339</v>
      </c>
      <c r="B8" s="36">
        <v>3322</v>
      </c>
      <c r="C8" s="36">
        <v>132646</v>
      </c>
      <c r="D8" s="36">
        <v>174697</v>
      </c>
    </row>
    <row r="9" spans="1:4">
      <c r="A9" s="497">
        <v>42705</v>
      </c>
      <c r="B9" s="36">
        <v>3202</v>
      </c>
      <c r="C9" s="36">
        <v>142174</v>
      </c>
      <c r="D9" s="36">
        <v>187042</v>
      </c>
    </row>
    <row r="10" spans="1:4">
      <c r="A10" s="497">
        <v>43070</v>
      </c>
      <c r="B10" s="36">
        <v>3135</v>
      </c>
      <c r="C10" s="36">
        <v>152639</v>
      </c>
      <c r="D10" s="36">
        <v>200282</v>
      </c>
    </row>
    <row r="11" spans="1:4">
      <c r="A11" s="497">
        <v>43435</v>
      </c>
      <c r="B11" s="36">
        <v>2986</v>
      </c>
      <c r="C11" s="36">
        <v>160771</v>
      </c>
      <c r="D11" s="36">
        <v>211337</v>
      </c>
    </row>
    <row r="12" spans="1:4">
      <c r="A12" s="497">
        <v>43800</v>
      </c>
      <c r="B12" s="36">
        <v>2850</v>
      </c>
      <c r="C12" s="36">
        <v>162149</v>
      </c>
      <c r="D12" s="36">
        <v>213433</v>
      </c>
    </row>
    <row r="13" spans="1:4">
      <c r="A13" s="497">
        <v>44166</v>
      </c>
      <c r="B13" s="36">
        <v>3004</v>
      </c>
      <c r="C13" s="36">
        <v>170621</v>
      </c>
      <c r="D13" s="36">
        <v>225748</v>
      </c>
    </row>
    <row r="14" spans="1:4">
      <c r="A14" s="497">
        <v>44531</v>
      </c>
      <c r="B14" s="36">
        <v>2946</v>
      </c>
      <c r="C14" s="36">
        <v>184550</v>
      </c>
      <c r="D14" s="36">
        <v>243912</v>
      </c>
    </row>
    <row r="15" spans="1:4">
      <c r="A15" s="497">
        <v>44896</v>
      </c>
      <c r="B15" s="36">
        <v>2507</v>
      </c>
      <c r="C15" s="36">
        <v>207074</v>
      </c>
      <c r="D15" s="36">
        <v>272443</v>
      </c>
    </row>
    <row r="16" spans="1:4">
      <c r="A16" s="497">
        <v>45261</v>
      </c>
      <c r="B16" s="36">
        <v>1686</v>
      </c>
      <c r="C16" s="36">
        <v>202740</v>
      </c>
      <c r="D16" s="36">
        <v>266971</v>
      </c>
    </row>
    <row r="17" spans="1:4">
      <c r="A17" s="497">
        <v>45627</v>
      </c>
      <c r="B17" s="36">
        <v>1348</v>
      </c>
      <c r="C17" s="36">
        <v>201415</v>
      </c>
      <c r="D17" s="36">
        <v>265370</v>
      </c>
    </row>
  </sheetData>
  <pageMargins left="0.7" right="0.7" top="0.75" bottom="0.75" header="0.3" footer="0.3"/>
  <pageSetup paperSize="9" scale="87" orientation="portrait" r:id="rId1"/>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8B617-537F-4D30-8E04-DFAAFDD95CE4}">
  <sheetPr>
    <pageSetUpPr fitToPage="1"/>
  </sheetPr>
  <dimension ref="A1:M32"/>
  <sheetViews>
    <sheetView topLeftCell="A10" zoomScaleNormal="100" workbookViewId="0">
      <selection activeCell="A33" sqref="A33"/>
    </sheetView>
  </sheetViews>
  <sheetFormatPr defaultColWidth="8.7265625" defaultRowHeight="14"/>
  <cols>
    <col min="1" max="1" width="17.1796875" style="36" customWidth="1"/>
    <col min="2" max="2" width="8.7265625" style="36"/>
    <col min="3" max="3" width="17.453125" style="36" customWidth="1"/>
    <col min="4" max="4" width="10" style="36" customWidth="1"/>
    <col min="5" max="5" width="17.1796875" style="36" customWidth="1"/>
    <col min="6" max="16384" width="8.7265625" style="36"/>
  </cols>
  <sheetData>
    <row r="1" spans="1:13">
      <c r="A1" s="135" t="s">
        <v>858</v>
      </c>
      <c r="B1" s="498"/>
      <c r="C1" s="498"/>
      <c r="D1" s="498"/>
      <c r="E1" s="498"/>
    </row>
    <row r="2" spans="1:13">
      <c r="A2" s="135" t="s">
        <v>859</v>
      </c>
      <c r="B2" s="498"/>
      <c r="C2" s="498"/>
      <c r="D2" s="498"/>
      <c r="E2" s="498"/>
      <c r="F2" s="498"/>
      <c r="G2" s="498"/>
      <c r="H2" s="498"/>
      <c r="I2" s="498"/>
      <c r="J2" s="498"/>
      <c r="K2" s="498"/>
      <c r="L2" s="498"/>
      <c r="M2" s="498"/>
    </row>
    <row r="4" spans="1:13">
      <c r="A4" s="609" t="s">
        <v>860</v>
      </c>
      <c r="B4" s="609"/>
      <c r="C4" s="609"/>
      <c r="D4" s="609"/>
      <c r="E4" s="609"/>
    </row>
    <row r="5" spans="1:13">
      <c r="A5" s="36" t="s">
        <v>69</v>
      </c>
      <c r="B5" s="36" t="s">
        <v>690</v>
      </c>
      <c r="C5" s="36" t="s">
        <v>861</v>
      </c>
      <c r="D5" s="36" t="s">
        <v>688</v>
      </c>
      <c r="E5" s="36" t="s">
        <v>862</v>
      </c>
    </row>
    <row r="6" spans="1:13">
      <c r="A6" s="36" t="s">
        <v>79</v>
      </c>
      <c r="B6" s="36">
        <v>887</v>
      </c>
      <c r="C6" s="36">
        <v>735</v>
      </c>
      <c r="D6" s="36">
        <v>850</v>
      </c>
      <c r="E6" s="36">
        <v>995</v>
      </c>
    </row>
    <row r="7" spans="1:13">
      <c r="A7" s="36" t="s">
        <v>80</v>
      </c>
      <c r="B7" s="36">
        <v>842</v>
      </c>
      <c r="C7" s="36">
        <v>675</v>
      </c>
      <c r="D7" s="36">
        <v>800</v>
      </c>
      <c r="E7" s="36">
        <v>950</v>
      </c>
    </row>
    <row r="8" spans="1:13">
      <c r="A8" s="36" t="s">
        <v>81</v>
      </c>
      <c r="B8" s="36">
        <v>719</v>
      </c>
      <c r="C8" s="36">
        <v>595</v>
      </c>
      <c r="D8" s="36">
        <v>700</v>
      </c>
      <c r="E8" s="36">
        <v>825</v>
      </c>
    </row>
    <row r="9" spans="1:13">
      <c r="A9" s="36" t="s">
        <v>82</v>
      </c>
      <c r="B9" s="36">
        <v>764</v>
      </c>
      <c r="C9" s="36">
        <v>650</v>
      </c>
      <c r="D9" s="36">
        <v>750</v>
      </c>
      <c r="E9" s="36">
        <v>875</v>
      </c>
    </row>
    <row r="10" spans="1:13">
      <c r="A10" s="36" t="s">
        <v>83</v>
      </c>
      <c r="B10" s="36">
        <v>1057</v>
      </c>
      <c r="C10" s="36">
        <v>800</v>
      </c>
      <c r="D10" s="36">
        <v>950</v>
      </c>
      <c r="E10" s="36">
        <v>1200</v>
      </c>
    </row>
    <row r="11" spans="1:13">
      <c r="A11" s="36" t="s">
        <v>84</v>
      </c>
      <c r="B11" s="36">
        <v>718</v>
      </c>
      <c r="C11" s="36">
        <v>575</v>
      </c>
      <c r="D11" s="36">
        <v>695</v>
      </c>
      <c r="E11" s="36">
        <v>825</v>
      </c>
    </row>
    <row r="12" spans="1:13">
      <c r="A12" s="36" t="s">
        <v>85</v>
      </c>
      <c r="B12" s="36">
        <v>693</v>
      </c>
      <c r="C12" s="36">
        <v>550</v>
      </c>
      <c r="D12" s="36">
        <v>675</v>
      </c>
      <c r="E12" s="36">
        <v>800</v>
      </c>
    </row>
    <row r="14" spans="1:13">
      <c r="A14" s="609" t="s">
        <v>863</v>
      </c>
      <c r="B14" s="609"/>
      <c r="C14" s="609"/>
      <c r="D14" s="609"/>
      <c r="E14" s="609"/>
    </row>
    <row r="15" spans="1:13">
      <c r="A15" s="36" t="s">
        <v>69</v>
      </c>
      <c r="B15" s="36" t="s">
        <v>690</v>
      </c>
      <c r="C15" s="36" t="s">
        <v>861</v>
      </c>
      <c r="D15" s="36" t="s">
        <v>688</v>
      </c>
      <c r="E15" s="36" t="s">
        <v>862</v>
      </c>
    </row>
    <row r="16" spans="1:13">
      <c r="A16" s="36" t="s">
        <v>79</v>
      </c>
      <c r="B16" s="499">
        <v>844</v>
      </c>
      <c r="C16" s="499">
        <v>700</v>
      </c>
      <c r="D16" s="499">
        <v>800</v>
      </c>
      <c r="E16" s="499">
        <v>925</v>
      </c>
    </row>
    <row r="17" spans="1:5">
      <c r="A17" s="36" t="s">
        <v>80</v>
      </c>
      <c r="B17" s="499">
        <v>778</v>
      </c>
      <c r="C17" s="499">
        <v>650</v>
      </c>
      <c r="D17" s="499">
        <v>750</v>
      </c>
      <c r="E17" s="499">
        <v>875</v>
      </c>
    </row>
    <row r="18" spans="1:5">
      <c r="A18" s="36" t="s">
        <v>81</v>
      </c>
      <c r="B18" s="499">
        <v>695</v>
      </c>
      <c r="C18" s="499">
        <v>575</v>
      </c>
      <c r="D18" s="499">
        <v>675</v>
      </c>
      <c r="E18" s="499">
        <v>800</v>
      </c>
    </row>
    <row r="19" spans="1:5">
      <c r="A19" s="36" t="s">
        <v>82</v>
      </c>
      <c r="B19" s="499">
        <v>741</v>
      </c>
      <c r="C19" s="499">
        <v>625</v>
      </c>
      <c r="D19" s="499">
        <v>725</v>
      </c>
      <c r="E19" s="499">
        <v>850</v>
      </c>
    </row>
    <row r="20" spans="1:5">
      <c r="A20" s="36" t="s">
        <v>83</v>
      </c>
      <c r="B20" s="499">
        <v>1038</v>
      </c>
      <c r="C20" s="499">
        <v>795</v>
      </c>
      <c r="D20" s="499">
        <v>903</v>
      </c>
      <c r="E20" s="499">
        <v>1195</v>
      </c>
    </row>
    <row r="21" spans="1:5">
      <c r="A21" s="36" t="s">
        <v>84</v>
      </c>
      <c r="B21" s="499">
        <v>718</v>
      </c>
      <c r="C21" s="499">
        <v>595</v>
      </c>
      <c r="D21" s="499">
        <v>675</v>
      </c>
      <c r="E21" s="499">
        <v>800</v>
      </c>
    </row>
    <row r="22" spans="1:5">
      <c r="A22" s="36" t="s">
        <v>85</v>
      </c>
      <c r="B22" s="499">
        <v>675</v>
      </c>
      <c r="C22" s="499">
        <v>540</v>
      </c>
      <c r="D22" s="499">
        <v>650</v>
      </c>
      <c r="E22" s="499">
        <v>775</v>
      </c>
    </row>
    <row r="24" spans="1:5">
      <c r="A24" s="609" t="s">
        <v>864</v>
      </c>
      <c r="B24" s="609"/>
      <c r="C24" s="609"/>
      <c r="D24" s="609"/>
      <c r="E24" s="609"/>
    </row>
    <row r="25" spans="1:5">
      <c r="A25" s="36" t="s">
        <v>69</v>
      </c>
      <c r="B25" s="36" t="s">
        <v>690</v>
      </c>
      <c r="C25" s="36" t="s">
        <v>861</v>
      </c>
      <c r="D25" s="36" t="s">
        <v>688</v>
      </c>
      <c r="E25" s="36" t="s">
        <v>862</v>
      </c>
    </row>
    <row r="26" spans="1:5">
      <c r="A26" s="36" t="s">
        <v>79</v>
      </c>
      <c r="B26" s="36">
        <v>787</v>
      </c>
      <c r="C26" s="36">
        <v>650</v>
      </c>
      <c r="D26" s="36">
        <v>750</v>
      </c>
      <c r="E26" s="36">
        <v>875</v>
      </c>
    </row>
    <row r="27" spans="1:5">
      <c r="A27" s="36" t="s">
        <v>80</v>
      </c>
      <c r="B27" s="36">
        <v>765</v>
      </c>
      <c r="C27" s="36">
        <v>625</v>
      </c>
      <c r="D27" s="36">
        <v>725</v>
      </c>
      <c r="E27" s="36">
        <v>850</v>
      </c>
    </row>
    <row r="28" spans="1:5">
      <c r="A28" s="36" t="s">
        <v>81</v>
      </c>
      <c r="B28" s="36">
        <v>675</v>
      </c>
      <c r="C28" s="36">
        <v>550</v>
      </c>
      <c r="D28" s="36">
        <v>650</v>
      </c>
      <c r="E28" s="36">
        <v>750</v>
      </c>
    </row>
    <row r="29" spans="1:5">
      <c r="A29" s="36" t="s">
        <v>82</v>
      </c>
      <c r="B29" s="36">
        <v>701</v>
      </c>
      <c r="C29" s="36">
        <v>595</v>
      </c>
      <c r="D29" s="36">
        <v>695</v>
      </c>
      <c r="E29" s="36">
        <v>795</v>
      </c>
    </row>
    <row r="30" spans="1:5">
      <c r="A30" s="36" t="s">
        <v>83</v>
      </c>
      <c r="B30" s="36">
        <v>959</v>
      </c>
      <c r="C30" s="36">
        <v>740</v>
      </c>
      <c r="D30" s="36">
        <v>850</v>
      </c>
      <c r="E30" s="36">
        <v>1050</v>
      </c>
    </row>
    <row r="31" spans="1:5">
      <c r="A31" s="36" t="s">
        <v>84</v>
      </c>
      <c r="B31" s="36">
        <v>654</v>
      </c>
      <c r="C31" s="36">
        <v>530</v>
      </c>
      <c r="D31" s="36">
        <v>625</v>
      </c>
      <c r="E31" s="36">
        <v>747</v>
      </c>
    </row>
    <row r="32" spans="1:5">
      <c r="A32" s="36" t="s">
        <v>85</v>
      </c>
      <c r="B32" s="36">
        <v>643</v>
      </c>
      <c r="C32" s="36">
        <v>500</v>
      </c>
      <c r="D32" s="36">
        <v>625</v>
      </c>
      <c r="E32" s="36">
        <v>750</v>
      </c>
    </row>
  </sheetData>
  <mergeCells count="3">
    <mergeCell ref="A4:E4"/>
    <mergeCell ref="A14:E14"/>
    <mergeCell ref="A24:E24"/>
  </mergeCells>
  <pageMargins left="0.7" right="0.7" top="0.75" bottom="0.75" header="0.3" footer="0.3"/>
  <pageSetup paperSize="9" scale="62" orientation="portrait" r:id="rId1"/>
  <tableParts count="3">
    <tablePart r:id="rId2"/>
    <tablePart r:id="rId3"/>
    <tablePart r:id="rId4"/>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C9ABB-2DDF-402E-BADC-2285841F1DFE}">
  <sheetPr>
    <tabColor rgb="FF9966FF"/>
    <pageSetUpPr fitToPage="1"/>
  </sheetPr>
  <dimension ref="A1:L14"/>
  <sheetViews>
    <sheetView topLeftCell="A10" zoomScaleNormal="100" workbookViewId="0">
      <selection activeCell="A33" sqref="A33"/>
    </sheetView>
  </sheetViews>
  <sheetFormatPr defaultColWidth="8.7265625" defaultRowHeight="14"/>
  <cols>
    <col min="1" max="1" width="19.453125" style="36" customWidth="1"/>
    <col min="2" max="4" width="8.7265625" style="36"/>
    <col min="5" max="5" width="18.81640625" style="36" bestFit="1" customWidth="1"/>
    <col min="6" max="16384" width="8.7265625" style="36"/>
  </cols>
  <sheetData>
    <row r="1" spans="1:12">
      <c r="A1" s="12" t="s">
        <v>865</v>
      </c>
      <c r="B1" s="498"/>
      <c r="C1" s="498"/>
      <c r="D1" s="498"/>
      <c r="E1" s="498"/>
    </row>
    <row r="2" spans="1:12">
      <c r="A2" s="12" t="s">
        <v>866</v>
      </c>
      <c r="B2" s="498"/>
      <c r="C2" s="498"/>
      <c r="D2" s="498"/>
      <c r="E2" s="498"/>
      <c r="F2" s="498"/>
      <c r="G2" s="498"/>
      <c r="H2" s="498"/>
      <c r="I2" s="498"/>
      <c r="J2" s="498"/>
      <c r="K2" s="498"/>
      <c r="L2" s="498"/>
    </row>
    <row r="4" spans="1:12">
      <c r="A4" s="502"/>
      <c r="B4" s="610" t="s">
        <v>684</v>
      </c>
      <c r="C4" s="610"/>
      <c r="D4" s="610"/>
      <c r="E4" s="503"/>
      <c r="F4" s="610" t="s">
        <v>867</v>
      </c>
      <c r="G4" s="610"/>
      <c r="H4" s="610"/>
    </row>
    <row r="5" spans="1:12" ht="26">
      <c r="A5" s="504"/>
      <c r="B5" s="505" t="s">
        <v>868</v>
      </c>
      <c r="C5" s="505" t="s">
        <v>869</v>
      </c>
      <c r="D5" s="505" t="s">
        <v>870</v>
      </c>
      <c r="E5" s="505"/>
      <c r="F5" s="505" t="s">
        <v>868</v>
      </c>
      <c r="G5" s="505" t="s">
        <v>869</v>
      </c>
      <c r="H5" s="505" t="s">
        <v>870</v>
      </c>
    </row>
    <row r="6" spans="1:12">
      <c r="A6" s="506" t="s">
        <v>352</v>
      </c>
      <c r="B6" s="507">
        <v>12.7</v>
      </c>
      <c r="C6" s="507">
        <v>16.100000000000001</v>
      </c>
      <c r="D6" s="507">
        <v>8.4</v>
      </c>
      <c r="E6" s="506" t="s">
        <v>352</v>
      </c>
      <c r="F6" s="508">
        <v>98</v>
      </c>
      <c r="G6" s="508">
        <v>36</v>
      </c>
      <c r="H6" s="508">
        <v>23</v>
      </c>
    </row>
    <row r="7" spans="1:12">
      <c r="A7" s="506" t="s">
        <v>439</v>
      </c>
      <c r="B7" s="507">
        <v>18.3</v>
      </c>
      <c r="C7" s="507">
        <v>32.1</v>
      </c>
      <c r="D7" s="507">
        <v>10.4</v>
      </c>
      <c r="E7" s="506" t="s">
        <v>439</v>
      </c>
      <c r="F7" s="508">
        <v>410</v>
      </c>
      <c r="G7" s="508">
        <v>180</v>
      </c>
      <c r="H7" s="508">
        <v>61</v>
      </c>
    </row>
    <row r="8" spans="1:12">
      <c r="A8" s="506" t="s">
        <v>871</v>
      </c>
      <c r="B8" s="507">
        <v>16.899999999999999</v>
      </c>
      <c r="C8" s="507">
        <v>25</v>
      </c>
      <c r="D8" s="507">
        <v>10.7</v>
      </c>
      <c r="E8" s="506" t="s">
        <v>871</v>
      </c>
      <c r="F8" s="508">
        <v>274</v>
      </c>
      <c r="G8" s="508">
        <v>116</v>
      </c>
      <c r="H8" s="508">
        <v>45</v>
      </c>
    </row>
    <row r="9" spans="1:12">
      <c r="A9" s="506" t="s">
        <v>438</v>
      </c>
      <c r="B9" s="507">
        <v>16.8</v>
      </c>
      <c r="C9" s="507">
        <v>28.9</v>
      </c>
      <c r="D9" s="507">
        <v>16.3</v>
      </c>
      <c r="E9" s="506" t="s">
        <v>438</v>
      </c>
      <c r="F9" s="508">
        <v>250</v>
      </c>
      <c r="G9" s="508">
        <v>108</v>
      </c>
      <c r="H9" s="508">
        <v>50</v>
      </c>
    </row>
    <row r="10" spans="1:12">
      <c r="A10" s="513" t="s">
        <v>349</v>
      </c>
      <c r="B10" s="507">
        <v>14.8</v>
      </c>
      <c r="C10" s="507">
        <v>24.7</v>
      </c>
      <c r="D10" s="507">
        <v>10.8</v>
      </c>
      <c r="E10" s="513" t="s">
        <v>349</v>
      </c>
      <c r="F10" s="508">
        <v>245</v>
      </c>
      <c r="G10" s="508">
        <v>114</v>
      </c>
      <c r="H10" s="508">
        <v>50</v>
      </c>
    </row>
    <row r="11" spans="1:12">
      <c r="A11" s="506" t="s">
        <v>437</v>
      </c>
      <c r="B11" s="507">
        <v>11.8</v>
      </c>
      <c r="C11" s="507">
        <v>18.899999999999999</v>
      </c>
      <c r="D11" s="507">
        <v>7.7</v>
      </c>
      <c r="E11" s="506" t="s">
        <v>437</v>
      </c>
      <c r="F11" s="508">
        <v>224</v>
      </c>
      <c r="G11" s="508">
        <v>91</v>
      </c>
      <c r="H11" s="508">
        <v>33</v>
      </c>
    </row>
    <row r="12" spans="1:12">
      <c r="A12" s="509" t="s">
        <v>442</v>
      </c>
      <c r="B12" s="507">
        <v>7.9</v>
      </c>
      <c r="C12" s="507">
        <v>12.2</v>
      </c>
      <c r="D12" s="507">
        <v>11.3</v>
      </c>
      <c r="E12" s="509" t="s">
        <v>442</v>
      </c>
      <c r="F12" s="508">
        <v>145</v>
      </c>
      <c r="G12" s="508">
        <v>134</v>
      </c>
      <c r="H12" s="508">
        <v>90</v>
      </c>
    </row>
    <row r="13" spans="1:12" ht="14.5">
      <c r="A13" s="509" t="s">
        <v>441</v>
      </c>
      <c r="B13" s="507">
        <v>9.6999999999999993</v>
      </c>
      <c r="C13" s="507">
        <v>18.100000000000001</v>
      </c>
      <c r="D13" s="507">
        <v>6.3</v>
      </c>
      <c r="E13" s="509" t="s">
        <v>441</v>
      </c>
      <c r="F13" s="508">
        <v>273</v>
      </c>
      <c r="G13" s="508">
        <v>130</v>
      </c>
      <c r="H13" s="508">
        <v>34</v>
      </c>
      <c r="J13"/>
    </row>
    <row r="14" spans="1:12">
      <c r="A14" s="510" t="s">
        <v>440</v>
      </c>
      <c r="B14" s="511">
        <v>15.9</v>
      </c>
      <c r="C14" s="511">
        <v>24.9</v>
      </c>
      <c r="D14" s="511">
        <v>13.9</v>
      </c>
      <c r="E14" s="510" t="s">
        <v>440</v>
      </c>
      <c r="F14" s="512">
        <v>293</v>
      </c>
      <c r="G14" s="512">
        <v>120</v>
      </c>
      <c r="H14" s="512">
        <v>47</v>
      </c>
    </row>
  </sheetData>
  <mergeCells count="2">
    <mergeCell ref="B4:D4"/>
    <mergeCell ref="F4:H4"/>
  </mergeCells>
  <pageMargins left="0.7" right="0.7" top="0.75" bottom="0.75" header="0.3" footer="0.3"/>
  <pageSetup paperSize="9" scale="4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95F8F-0352-404A-89DC-E111E002A9EB}">
  <sheetPr>
    <tabColor rgb="FF9966FF"/>
    <pageSetUpPr fitToPage="1"/>
  </sheetPr>
  <dimension ref="A1:L14"/>
  <sheetViews>
    <sheetView topLeftCell="A11" zoomScaleNormal="100" workbookViewId="0">
      <selection activeCell="A33" sqref="A33"/>
    </sheetView>
  </sheetViews>
  <sheetFormatPr defaultRowHeight="14.5"/>
  <cols>
    <col min="1" max="1" width="18.26953125" customWidth="1"/>
    <col min="5" max="5" width="18.81640625" bestFit="1" customWidth="1"/>
  </cols>
  <sheetData>
    <row r="1" spans="1:12">
      <c r="A1" s="12" t="s">
        <v>872</v>
      </c>
      <c r="B1" s="11"/>
      <c r="C1" s="11"/>
      <c r="D1" s="11"/>
      <c r="E1" s="11"/>
      <c r="F1" s="11"/>
    </row>
    <row r="2" spans="1:12">
      <c r="A2" s="12" t="s">
        <v>866</v>
      </c>
      <c r="B2" s="11"/>
      <c r="C2" s="11"/>
      <c r="D2" s="11"/>
      <c r="E2" s="11"/>
      <c r="F2" s="11"/>
      <c r="G2" s="11"/>
      <c r="H2" s="11"/>
      <c r="I2" s="11"/>
      <c r="J2" s="11"/>
      <c r="K2" s="11"/>
      <c r="L2" s="11"/>
    </row>
    <row r="3" spans="1:12">
      <c r="A3" s="502"/>
      <c r="B3" s="610" t="s">
        <v>684</v>
      </c>
      <c r="C3" s="610"/>
      <c r="D3" s="610"/>
      <c r="E3" s="503"/>
      <c r="F3" s="610" t="s">
        <v>867</v>
      </c>
      <c r="G3" s="610"/>
      <c r="H3" s="610"/>
    </row>
    <row r="4" spans="1:12" ht="26.5">
      <c r="A4" s="504"/>
      <c r="B4" s="505" t="s">
        <v>868</v>
      </c>
      <c r="C4" s="505" t="s">
        <v>869</v>
      </c>
      <c r="D4" s="505" t="s">
        <v>870</v>
      </c>
      <c r="E4" s="505"/>
      <c r="F4" s="505" t="s">
        <v>868</v>
      </c>
      <c r="G4" s="505" t="s">
        <v>869</v>
      </c>
      <c r="H4" s="505" t="s">
        <v>870</v>
      </c>
    </row>
    <row r="5" spans="1:12">
      <c r="A5" s="506" t="s">
        <v>352</v>
      </c>
      <c r="B5" s="507">
        <v>2.2000000000000002</v>
      </c>
      <c r="C5" s="507">
        <v>5.8</v>
      </c>
      <c r="D5" s="507">
        <v>3.3</v>
      </c>
      <c r="E5" s="506" t="s">
        <v>352</v>
      </c>
      <c r="F5" s="508">
        <v>17</v>
      </c>
      <c r="G5" s="508">
        <v>13</v>
      </c>
      <c r="H5" s="508">
        <v>9</v>
      </c>
    </row>
    <row r="6" spans="1:12">
      <c r="A6" s="506" t="s">
        <v>439</v>
      </c>
      <c r="B6" s="507">
        <v>3.2</v>
      </c>
      <c r="C6" s="507">
        <v>5.8</v>
      </c>
      <c r="D6" s="507">
        <v>3.9</v>
      </c>
      <c r="E6" s="506" t="s">
        <v>439</v>
      </c>
      <c r="F6" s="508">
        <v>72</v>
      </c>
      <c r="G6" s="508">
        <v>32</v>
      </c>
      <c r="H6" s="508">
        <v>23</v>
      </c>
    </row>
    <row r="7" spans="1:12">
      <c r="A7" s="506" t="s">
        <v>871</v>
      </c>
      <c r="B7" s="507">
        <v>2.1</v>
      </c>
      <c r="C7" s="507">
        <v>17.899999999999999</v>
      </c>
      <c r="D7" s="507">
        <v>4.0999999999999996</v>
      </c>
      <c r="E7" s="506" t="s">
        <v>871</v>
      </c>
      <c r="F7" s="508">
        <v>34</v>
      </c>
      <c r="G7" s="508">
        <v>83</v>
      </c>
      <c r="H7" s="508">
        <v>17</v>
      </c>
    </row>
    <row r="8" spans="1:12">
      <c r="A8" s="506" t="s">
        <v>438</v>
      </c>
      <c r="B8" s="507">
        <v>2</v>
      </c>
      <c r="C8" s="507">
        <v>15</v>
      </c>
      <c r="D8" s="507">
        <v>10</v>
      </c>
      <c r="E8" s="506" t="s">
        <v>438</v>
      </c>
      <c r="F8" s="508">
        <v>30</v>
      </c>
      <c r="G8" s="508">
        <v>56</v>
      </c>
      <c r="H8" s="508">
        <v>31</v>
      </c>
    </row>
    <row r="9" spans="1:12">
      <c r="A9" s="513" t="s">
        <v>349</v>
      </c>
      <c r="B9" s="507">
        <v>2.7</v>
      </c>
      <c r="C9" s="507">
        <v>11.1</v>
      </c>
      <c r="D9" s="507">
        <v>3.3</v>
      </c>
      <c r="E9" s="513" t="s">
        <v>349</v>
      </c>
      <c r="F9" s="508">
        <v>46</v>
      </c>
      <c r="G9" s="508">
        <v>51</v>
      </c>
      <c r="H9" s="508">
        <v>15</v>
      </c>
    </row>
    <row r="10" spans="1:12">
      <c r="A10" s="506" t="s">
        <v>437</v>
      </c>
      <c r="B10" s="507">
        <v>1.5</v>
      </c>
      <c r="C10" s="507">
        <v>7.7</v>
      </c>
      <c r="D10" s="507">
        <v>3.9</v>
      </c>
      <c r="E10" s="506" t="s">
        <v>437</v>
      </c>
      <c r="F10" s="508">
        <v>29</v>
      </c>
      <c r="G10" s="508">
        <v>37</v>
      </c>
      <c r="H10" s="508">
        <v>16</v>
      </c>
    </row>
    <row r="11" spans="1:12">
      <c r="A11" s="509" t="s">
        <v>442</v>
      </c>
      <c r="B11" s="507">
        <v>1.9</v>
      </c>
      <c r="C11" s="507">
        <v>2.9</v>
      </c>
      <c r="D11" s="507">
        <v>9</v>
      </c>
      <c r="E11" s="509" t="s">
        <v>442</v>
      </c>
      <c r="F11" s="508">
        <v>34</v>
      </c>
      <c r="G11" s="508">
        <v>32</v>
      </c>
      <c r="H11" s="508">
        <v>72</v>
      </c>
    </row>
    <row r="12" spans="1:12">
      <c r="A12" s="509" t="s">
        <v>441</v>
      </c>
      <c r="B12" s="507">
        <v>2.4</v>
      </c>
      <c r="C12" s="507">
        <v>11.5</v>
      </c>
      <c r="D12" s="507">
        <v>4.5</v>
      </c>
      <c r="E12" s="509" t="s">
        <v>441</v>
      </c>
      <c r="F12" s="508">
        <v>67</v>
      </c>
      <c r="G12" s="508">
        <v>82</v>
      </c>
      <c r="H12" s="508">
        <v>24</v>
      </c>
    </row>
    <row r="13" spans="1:12">
      <c r="A13" s="510" t="s">
        <v>440</v>
      </c>
      <c r="B13" s="511">
        <v>2.1</v>
      </c>
      <c r="C13" s="511">
        <v>10.7</v>
      </c>
      <c r="D13" s="511">
        <v>4.3</v>
      </c>
      <c r="E13" s="510" t="s">
        <v>440</v>
      </c>
      <c r="F13" s="512">
        <v>38</v>
      </c>
      <c r="G13" s="512">
        <v>52</v>
      </c>
      <c r="H13" s="512">
        <v>14</v>
      </c>
    </row>
    <row r="14" spans="1:12">
      <c r="F14">
        <f>SUM(F5:F13)</f>
        <v>367</v>
      </c>
      <c r="G14">
        <f>SUM(G5:G13)</f>
        <v>438</v>
      </c>
      <c r="H14">
        <f>SUM(H5:H13)</f>
        <v>221</v>
      </c>
    </row>
  </sheetData>
  <mergeCells count="2">
    <mergeCell ref="B3:D3"/>
    <mergeCell ref="F3:H3"/>
  </mergeCells>
  <pageMargins left="0.7" right="0.7" top="0.75" bottom="0.75" header="0.3" footer="0.3"/>
  <pageSetup paperSize="9" scale="7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7DA92-81EF-4219-8D46-0255842B36D7}">
  <sheetPr>
    <tabColor rgb="FF339966"/>
  </sheetPr>
  <dimension ref="A1"/>
  <sheetViews>
    <sheetView workbookViewId="0"/>
  </sheetViews>
  <sheetFormatPr defaultRowHeight="14.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B789A-F20E-492E-BF14-0E84B489055F}">
  <sheetPr>
    <pageSetUpPr fitToPage="1"/>
  </sheetPr>
  <dimension ref="A1:Q42"/>
  <sheetViews>
    <sheetView tabSelected="1" topLeftCell="A11" zoomScaleNormal="100" workbookViewId="0">
      <selection activeCell="A33" sqref="A33"/>
    </sheetView>
  </sheetViews>
  <sheetFormatPr defaultRowHeight="14.5"/>
  <cols>
    <col min="1" max="1" width="38.26953125" bestFit="1" customWidth="1"/>
    <col min="2" max="2" width="13.453125" bestFit="1" customWidth="1"/>
  </cols>
  <sheetData>
    <row r="1" spans="1:17">
      <c r="A1" s="278" t="s">
        <v>873</v>
      </c>
    </row>
    <row r="2" spans="1:17">
      <c r="A2" t="s">
        <v>874</v>
      </c>
      <c r="B2" s="611" t="s">
        <v>875</v>
      </c>
      <c r="C2" s="611"/>
      <c r="D2" s="611"/>
      <c r="E2" s="611"/>
      <c r="F2" s="611"/>
      <c r="G2" s="611"/>
      <c r="H2" s="611"/>
      <c r="I2" s="611"/>
    </row>
    <row r="3" spans="1:17">
      <c r="A3" t="s">
        <v>876</v>
      </c>
      <c r="B3" t="s">
        <v>124</v>
      </c>
      <c r="C3" t="s">
        <v>125</v>
      </c>
      <c r="D3" t="s">
        <v>126</v>
      </c>
      <c r="E3" t="s">
        <v>127</v>
      </c>
      <c r="F3" t="s">
        <v>128</v>
      </c>
      <c r="G3" t="s">
        <v>129</v>
      </c>
      <c r="H3" t="s">
        <v>130</v>
      </c>
      <c r="I3" t="s">
        <v>131</v>
      </c>
      <c r="J3" t="s">
        <v>124</v>
      </c>
      <c r="K3" t="s">
        <v>125</v>
      </c>
      <c r="L3" t="s">
        <v>126</v>
      </c>
      <c r="M3" t="s">
        <v>127</v>
      </c>
      <c r="N3" t="s">
        <v>128</v>
      </c>
      <c r="O3" t="s">
        <v>129</v>
      </c>
      <c r="P3" t="s">
        <v>130</v>
      </c>
      <c r="Q3" t="s">
        <v>131</v>
      </c>
    </row>
    <row r="4" spans="1:17">
      <c r="A4" s="277" t="s">
        <v>877</v>
      </c>
      <c r="B4" s="276">
        <v>90</v>
      </c>
      <c r="C4" s="276">
        <v>319</v>
      </c>
      <c r="D4" s="276">
        <v>216</v>
      </c>
      <c r="E4" s="276">
        <v>174</v>
      </c>
      <c r="F4" s="276">
        <v>264</v>
      </c>
      <c r="G4" s="276">
        <v>296</v>
      </c>
      <c r="H4" s="276">
        <v>341</v>
      </c>
      <c r="I4" s="276">
        <v>289</v>
      </c>
    </row>
    <row r="5" spans="1:17">
      <c r="A5" t="s">
        <v>878</v>
      </c>
      <c r="B5" s="276">
        <v>40</v>
      </c>
      <c r="C5" s="276"/>
      <c r="D5" s="276">
        <v>14</v>
      </c>
      <c r="E5" s="276">
        <v>54</v>
      </c>
      <c r="F5" s="276">
        <v>80</v>
      </c>
      <c r="G5" s="276">
        <v>12</v>
      </c>
      <c r="H5" s="276">
        <v>30</v>
      </c>
      <c r="I5" s="276">
        <v>1</v>
      </c>
    </row>
    <row r="6" spans="1:17">
      <c r="A6" t="s">
        <v>879</v>
      </c>
      <c r="B6" s="276"/>
      <c r="C6" s="276"/>
      <c r="D6" s="276"/>
      <c r="E6" s="276"/>
      <c r="F6" s="276">
        <v>1</v>
      </c>
      <c r="G6" s="276"/>
      <c r="H6" s="276"/>
      <c r="I6" s="276">
        <v>40</v>
      </c>
    </row>
    <row r="7" spans="1:17">
      <c r="A7" t="s">
        <v>880</v>
      </c>
      <c r="B7" s="276"/>
      <c r="C7" s="276"/>
      <c r="D7" s="276"/>
      <c r="E7" s="276"/>
      <c r="F7" s="276">
        <v>14</v>
      </c>
      <c r="G7" s="276"/>
      <c r="H7" s="276"/>
      <c r="I7" s="276"/>
    </row>
    <row r="8" spans="1:17">
      <c r="A8" t="s">
        <v>881</v>
      </c>
      <c r="B8" s="276"/>
      <c r="C8" s="276">
        <v>170</v>
      </c>
      <c r="D8" s="276">
        <v>4</v>
      </c>
      <c r="E8" s="276">
        <v>56</v>
      </c>
      <c r="F8" s="276">
        <v>114</v>
      </c>
      <c r="G8" s="276">
        <v>89</v>
      </c>
      <c r="H8" s="276">
        <v>115</v>
      </c>
      <c r="I8" s="276">
        <v>68</v>
      </c>
    </row>
    <row r="9" spans="1:17">
      <c r="A9" t="s">
        <v>882</v>
      </c>
      <c r="B9" s="276">
        <v>50</v>
      </c>
      <c r="C9" s="276">
        <v>149</v>
      </c>
      <c r="D9" s="276">
        <v>198</v>
      </c>
      <c r="E9" s="276">
        <v>64</v>
      </c>
      <c r="F9" s="276">
        <v>55</v>
      </c>
      <c r="G9" s="276">
        <v>195</v>
      </c>
      <c r="H9" s="276">
        <v>196</v>
      </c>
      <c r="I9" s="276">
        <v>180</v>
      </c>
    </row>
    <row r="10" spans="1:17">
      <c r="A10" s="277" t="s">
        <v>883</v>
      </c>
      <c r="B10" s="276">
        <v>842</v>
      </c>
      <c r="C10" s="276">
        <v>1376</v>
      </c>
      <c r="D10" s="276">
        <v>1000</v>
      </c>
      <c r="E10" s="276">
        <v>945</v>
      </c>
      <c r="F10" s="276">
        <v>597</v>
      </c>
      <c r="G10" s="276">
        <v>340</v>
      </c>
      <c r="H10" s="276">
        <v>241</v>
      </c>
      <c r="I10" s="276">
        <v>461</v>
      </c>
    </row>
    <row r="11" spans="1:17">
      <c r="A11" t="s">
        <v>878</v>
      </c>
      <c r="B11" s="276">
        <v>621</v>
      </c>
      <c r="C11" s="276">
        <v>907</v>
      </c>
      <c r="D11" s="276">
        <v>522</v>
      </c>
      <c r="E11" s="276">
        <v>731</v>
      </c>
      <c r="F11" s="276">
        <v>440</v>
      </c>
      <c r="G11" s="276">
        <v>123</v>
      </c>
      <c r="H11" s="276">
        <v>28</v>
      </c>
      <c r="I11" s="276"/>
    </row>
    <row r="12" spans="1:17">
      <c r="A12" t="s">
        <v>879</v>
      </c>
      <c r="B12" s="276"/>
      <c r="C12" s="276"/>
      <c r="D12" s="276">
        <v>2</v>
      </c>
      <c r="E12" s="276">
        <v>26</v>
      </c>
      <c r="F12" s="276">
        <v>2</v>
      </c>
      <c r="G12" s="276">
        <v>12</v>
      </c>
      <c r="H12" s="276">
        <v>57</v>
      </c>
      <c r="I12" s="276">
        <v>7</v>
      </c>
    </row>
    <row r="13" spans="1:17">
      <c r="A13" t="s">
        <v>884</v>
      </c>
      <c r="B13" s="276">
        <v>23</v>
      </c>
      <c r="C13" s="276"/>
      <c r="D13" s="276"/>
      <c r="E13" s="276"/>
      <c r="F13" s="276"/>
      <c r="G13" s="276"/>
      <c r="H13" s="276"/>
      <c r="I13" s="276"/>
    </row>
    <row r="14" spans="1:17">
      <c r="A14" t="s">
        <v>880</v>
      </c>
      <c r="B14" s="276">
        <v>104</v>
      </c>
      <c r="C14" s="276">
        <v>114</v>
      </c>
      <c r="D14" s="276">
        <v>98</v>
      </c>
      <c r="E14" s="276">
        <v>43</v>
      </c>
      <c r="F14" s="276">
        <v>24</v>
      </c>
      <c r="G14" s="276">
        <v>1</v>
      </c>
      <c r="H14" s="276">
        <v>101</v>
      </c>
      <c r="I14" s="276">
        <v>108</v>
      </c>
    </row>
    <row r="15" spans="1:17">
      <c r="A15" t="s">
        <v>881</v>
      </c>
      <c r="B15" s="276"/>
      <c r="C15" s="276">
        <v>277</v>
      </c>
      <c r="D15" s="276">
        <v>193</v>
      </c>
      <c r="E15" s="276">
        <v>43</v>
      </c>
      <c r="F15" s="276">
        <v>24</v>
      </c>
      <c r="G15" s="276">
        <v>36</v>
      </c>
      <c r="H15" s="276"/>
      <c r="I15" s="276">
        <v>201</v>
      </c>
    </row>
    <row r="16" spans="1:17">
      <c r="A16" t="s">
        <v>885</v>
      </c>
      <c r="B16" s="276"/>
      <c r="C16" s="276"/>
      <c r="D16" s="276">
        <v>35</v>
      </c>
      <c r="E16" s="276">
        <v>15</v>
      </c>
      <c r="F16" s="276"/>
      <c r="G16" s="276">
        <v>15</v>
      </c>
      <c r="H16" s="276">
        <v>12</v>
      </c>
      <c r="I16" s="276"/>
    </row>
    <row r="17" spans="1:9">
      <c r="A17" t="s">
        <v>882</v>
      </c>
      <c r="B17" s="276">
        <v>94</v>
      </c>
      <c r="C17" s="276">
        <v>78</v>
      </c>
      <c r="D17" s="276">
        <v>98</v>
      </c>
      <c r="E17" s="276">
        <v>87</v>
      </c>
      <c r="F17" s="276">
        <v>107</v>
      </c>
      <c r="G17" s="276">
        <v>153</v>
      </c>
      <c r="H17" s="276">
        <v>43</v>
      </c>
      <c r="I17" s="276">
        <v>65</v>
      </c>
    </row>
    <row r="18" spans="1:9">
      <c r="A18" t="s">
        <v>886</v>
      </c>
      <c r="B18" s="276"/>
      <c r="C18" s="276"/>
      <c r="D18" s="276">
        <v>52</v>
      </c>
      <c r="E18" s="276"/>
      <c r="F18" s="276"/>
      <c r="G18" s="276"/>
      <c r="H18" s="276"/>
      <c r="I18" s="276"/>
    </row>
    <row r="19" spans="1:9">
      <c r="A19" t="s">
        <v>887</v>
      </c>
      <c r="B19" s="276"/>
      <c r="C19" s="276"/>
      <c r="D19" s="276"/>
      <c r="E19" s="276"/>
      <c r="F19" s="276"/>
      <c r="G19" s="276"/>
      <c r="H19" s="276"/>
      <c r="I19" s="276">
        <v>80</v>
      </c>
    </row>
    <row r="20" spans="1:9">
      <c r="A20" s="277" t="s">
        <v>888</v>
      </c>
      <c r="B20" s="276"/>
      <c r="C20" s="276"/>
      <c r="D20" s="276">
        <v>30</v>
      </c>
      <c r="E20" s="276"/>
      <c r="F20" s="276">
        <v>37</v>
      </c>
      <c r="G20" s="276"/>
      <c r="H20" s="276">
        <v>111</v>
      </c>
      <c r="I20" s="276">
        <v>169</v>
      </c>
    </row>
    <row r="21" spans="1:9">
      <c r="A21" t="s">
        <v>879</v>
      </c>
      <c r="B21" s="276"/>
      <c r="C21" s="276"/>
      <c r="D21" s="276">
        <v>2</v>
      </c>
      <c r="E21" s="276"/>
      <c r="F21" s="276"/>
      <c r="G21" s="276"/>
      <c r="H21" s="276"/>
      <c r="I21" s="276"/>
    </row>
    <row r="22" spans="1:9">
      <c r="A22" t="s">
        <v>882</v>
      </c>
      <c r="B22" s="276"/>
      <c r="C22" s="276"/>
      <c r="D22" s="276">
        <v>28</v>
      </c>
      <c r="E22" s="276"/>
      <c r="F22" s="276">
        <v>37</v>
      </c>
      <c r="G22" s="276"/>
      <c r="H22" s="276">
        <v>111</v>
      </c>
      <c r="I22" s="276">
        <v>169</v>
      </c>
    </row>
    <row r="23" spans="1:9">
      <c r="A23" s="277" t="s">
        <v>77</v>
      </c>
      <c r="B23" s="276">
        <v>28</v>
      </c>
      <c r="C23" s="276">
        <v>150</v>
      </c>
      <c r="D23" s="276">
        <v>199</v>
      </c>
      <c r="E23" s="276">
        <v>172</v>
      </c>
      <c r="F23" s="276">
        <v>416</v>
      </c>
      <c r="G23" s="276">
        <v>209</v>
      </c>
      <c r="H23" s="276">
        <v>214</v>
      </c>
      <c r="I23" s="276">
        <v>189</v>
      </c>
    </row>
    <row r="24" spans="1:9">
      <c r="A24" t="s">
        <v>878</v>
      </c>
      <c r="B24" s="276">
        <v>19</v>
      </c>
      <c r="C24" s="276">
        <v>96</v>
      </c>
      <c r="D24" s="276">
        <v>140</v>
      </c>
      <c r="E24" s="276">
        <v>85</v>
      </c>
      <c r="F24" s="276">
        <v>122</v>
      </c>
      <c r="G24" s="276">
        <v>25</v>
      </c>
      <c r="H24" s="276">
        <v>7</v>
      </c>
      <c r="I24" s="276">
        <v>56</v>
      </c>
    </row>
    <row r="25" spans="1:9">
      <c r="A25" t="s">
        <v>879</v>
      </c>
      <c r="B25" s="276"/>
      <c r="C25" s="276"/>
      <c r="D25" s="276"/>
      <c r="E25" s="276">
        <v>49</v>
      </c>
      <c r="F25" s="276"/>
      <c r="G25" s="276"/>
      <c r="H25" s="276">
        <v>11</v>
      </c>
      <c r="I25" s="276"/>
    </row>
    <row r="26" spans="1:9">
      <c r="A26" t="s">
        <v>880</v>
      </c>
      <c r="B26" s="276"/>
      <c r="C26" s="276">
        <v>17</v>
      </c>
      <c r="D26" s="276"/>
      <c r="E26" s="276">
        <v>14</v>
      </c>
      <c r="F26" s="276">
        <v>17</v>
      </c>
      <c r="G26" s="276">
        <v>18</v>
      </c>
      <c r="H26" s="276">
        <v>4</v>
      </c>
      <c r="I26" s="276"/>
    </row>
    <row r="27" spans="1:9">
      <c r="A27" t="s">
        <v>881</v>
      </c>
      <c r="B27" s="276"/>
      <c r="C27" s="276"/>
      <c r="D27" s="276"/>
      <c r="E27" s="276"/>
      <c r="F27" s="276">
        <v>3</v>
      </c>
      <c r="G27" s="276"/>
      <c r="H27" s="276"/>
      <c r="I27" s="276"/>
    </row>
    <row r="28" spans="1:9">
      <c r="A28" t="s">
        <v>889</v>
      </c>
      <c r="B28" s="276"/>
      <c r="C28" s="276"/>
      <c r="D28" s="276"/>
      <c r="E28" s="276">
        <v>12</v>
      </c>
      <c r="F28" s="276">
        <v>21</v>
      </c>
      <c r="G28" s="276">
        <v>12</v>
      </c>
      <c r="H28" s="276">
        <v>13</v>
      </c>
      <c r="I28" s="276"/>
    </row>
    <row r="29" spans="1:9">
      <c r="A29" t="s">
        <v>882</v>
      </c>
      <c r="B29" s="276">
        <v>9</v>
      </c>
      <c r="C29" s="276">
        <v>37</v>
      </c>
      <c r="D29" s="276">
        <v>59</v>
      </c>
      <c r="E29" s="276">
        <v>12</v>
      </c>
      <c r="F29" s="276">
        <v>253</v>
      </c>
      <c r="G29" s="276">
        <v>154</v>
      </c>
      <c r="H29" s="276">
        <v>179</v>
      </c>
      <c r="I29" s="276">
        <v>133</v>
      </c>
    </row>
    <row r="30" spans="1:9">
      <c r="A30" t="s">
        <v>890</v>
      </c>
      <c r="B30" s="276">
        <v>3</v>
      </c>
      <c r="C30" s="276"/>
      <c r="D30" s="276">
        <v>94</v>
      </c>
      <c r="E30" s="276">
        <v>54</v>
      </c>
      <c r="F30" s="276">
        <v>18</v>
      </c>
      <c r="G30" s="276">
        <v>68</v>
      </c>
      <c r="H30" s="276">
        <v>106</v>
      </c>
      <c r="I30" s="276">
        <v>232</v>
      </c>
    </row>
    <row r="31" spans="1:9">
      <c r="A31" t="s">
        <v>881</v>
      </c>
      <c r="B31" s="276"/>
      <c r="C31" s="276"/>
      <c r="D31" s="276">
        <v>59</v>
      </c>
      <c r="E31" s="276"/>
      <c r="F31" s="276"/>
      <c r="G31" s="276"/>
      <c r="H31" s="276"/>
      <c r="I31" s="276">
        <v>97</v>
      </c>
    </row>
    <row r="32" spans="1:9">
      <c r="A32" t="s">
        <v>882</v>
      </c>
      <c r="B32" s="276">
        <v>3</v>
      </c>
      <c r="C32" s="276"/>
      <c r="D32" s="276">
        <v>35</v>
      </c>
      <c r="E32" s="276">
        <v>24</v>
      </c>
      <c r="F32" s="276">
        <v>18</v>
      </c>
      <c r="G32" s="276">
        <v>68</v>
      </c>
      <c r="H32" s="276">
        <v>106</v>
      </c>
      <c r="I32" s="276">
        <v>113</v>
      </c>
    </row>
    <row r="33" spans="1:9">
      <c r="A33" t="s">
        <v>887</v>
      </c>
      <c r="B33" s="276"/>
      <c r="C33" s="276"/>
      <c r="D33" s="276"/>
      <c r="E33" s="276">
        <v>30</v>
      </c>
      <c r="F33" s="276"/>
      <c r="G33" s="276"/>
      <c r="H33" s="276"/>
      <c r="I33" s="276">
        <v>22</v>
      </c>
    </row>
    <row r="34" spans="1:9">
      <c r="A34" t="s">
        <v>139</v>
      </c>
      <c r="B34" s="276"/>
      <c r="C34" s="276"/>
      <c r="D34" s="276"/>
      <c r="E34" s="276"/>
      <c r="F34" s="276"/>
      <c r="G34" s="276"/>
      <c r="H34" s="276">
        <v>103</v>
      </c>
      <c r="I34" s="276">
        <v>64</v>
      </c>
    </row>
    <row r="35" spans="1:9">
      <c r="A35" t="s">
        <v>882</v>
      </c>
      <c r="B35" s="276"/>
      <c r="C35" s="276"/>
      <c r="D35" s="276"/>
      <c r="E35" s="276"/>
      <c r="F35" s="276"/>
      <c r="G35" s="276"/>
      <c r="H35" s="276">
        <v>103</v>
      </c>
      <c r="I35" s="276">
        <v>64</v>
      </c>
    </row>
    <row r="36" spans="1:9">
      <c r="A36" t="s">
        <v>891</v>
      </c>
      <c r="B36" s="276"/>
      <c r="C36" s="276">
        <v>83</v>
      </c>
      <c r="D36" s="276">
        <v>11</v>
      </c>
      <c r="E36" s="276">
        <v>13</v>
      </c>
      <c r="F36" s="276">
        <v>281</v>
      </c>
      <c r="G36" s="276">
        <v>950</v>
      </c>
      <c r="H36" s="276">
        <v>988</v>
      </c>
      <c r="I36" s="276">
        <v>1072</v>
      </c>
    </row>
    <row r="37" spans="1:9">
      <c r="A37" t="s">
        <v>878</v>
      </c>
      <c r="B37" s="276"/>
      <c r="C37" s="276"/>
      <c r="D37" s="276"/>
      <c r="E37" s="276"/>
      <c r="F37" s="276">
        <v>281</v>
      </c>
      <c r="G37" s="276">
        <v>498</v>
      </c>
      <c r="H37" s="276">
        <v>673</v>
      </c>
      <c r="I37" s="276">
        <v>952</v>
      </c>
    </row>
    <row r="38" spans="1:9">
      <c r="A38" t="s">
        <v>879</v>
      </c>
      <c r="B38" s="276"/>
      <c r="C38" s="276"/>
      <c r="D38" s="276">
        <v>11</v>
      </c>
      <c r="E38" s="276">
        <v>2</v>
      </c>
      <c r="F38" s="276"/>
      <c r="G38" s="276">
        <v>9</v>
      </c>
      <c r="H38" s="276">
        <v>3</v>
      </c>
      <c r="I38" s="276">
        <v>53</v>
      </c>
    </row>
    <row r="39" spans="1:9">
      <c r="A39" t="s">
        <v>881</v>
      </c>
      <c r="B39" s="276"/>
      <c r="C39" s="276"/>
      <c r="D39" s="276"/>
      <c r="E39" s="276"/>
      <c r="F39" s="276"/>
      <c r="G39" s="276">
        <v>344</v>
      </c>
      <c r="H39" s="276">
        <v>312</v>
      </c>
      <c r="I39" s="276"/>
    </row>
    <row r="40" spans="1:9">
      <c r="A40" t="s">
        <v>882</v>
      </c>
      <c r="B40" s="276"/>
      <c r="C40" s="276">
        <v>83</v>
      </c>
      <c r="D40" s="276"/>
      <c r="E40" s="276"/>
      <c r="F40" s="276"/>
      <c r="G40" s="276">
        <v>99</v>
      </c>
      <c r="H40" s="276"/>
      <c r="I40" s="276">
        <v>67</v>
      </c>
    </row>
    <row r="41" spans="1:9">
      <c r="A41" t="s">
        <v>887</v>
      </c>
      <c r="B41" s="276"/>
      <c r="C41" s="276"/>
      <c r="D41" s="276"/>
      <c r="E41" s="276">
        <v>11</v>
      </c>
      <c r="F41" s="276"/>
      <c r="G41" s="276"/>
      <c r="H41" s="276"/>
      <c r="I41" s="276"/>
    </row>
    <row r="42" spans="1:9">
      <c r="A42" t="s">
        <v>837</v>
      </c>
      <c r="B42" s="276">
        <v>963</v>
      </c>
      <c r="C42" s="276">
        <v>1928</v>
      </c>
      <c r="D42" s="276">
        <v>1550</v>
      </c>
      <c r="E42" s="276">
        <v>1358</v>
      </c>
      <c r="F42" s="276">
        <v>1613</v>
      </c>
      <c r="G42" s="276">
        <v>1863</v>
      </c>
      <c r="H42" s="276">
        <v>2104</v>
      </c>
      <c r="I42" s="276">
        <v>2476</v>
      </c>
    </row>
  </sheetData>
  <mergeCells count="1">
    <mergeCell ref="B2:I2"/>
  </mergeCells>
  <pageMargins left="0.7" right="0.7" top="0.75" bottom="0.75" header="0.3" footer="0.3"/>
  <pageSetup paperSize="9"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05A13-8DF4-449C-91CC-BB37B33CBF0E}">
  <sheetPr>
    <tabColor rgb="FFF95D95"/>
    <pageSetUpPr fitToPage="1"/>
  </sheetPr>
  <dimension ref="A1:AG60"/>
  <sheetViews>
    <sheetView topLeftCell="A11" zoomScaleNormal="100" workbookViewId="0">
      <selection activeCell="A33" sqref="A33"/>
    </sheetView>
  </sheetViews>
  <sheetFormatPr defaultRowHeight="14.5"/>
  <cols>
    <col min="1" max="1" width="22.1796875" customWidth="1"/>
  </cols>
  <sheetData>
    <row r="1" spans="1:33">
      <c r="A1" s="12" t="s">
        <v>98</v>
      </c>
      <c r="B1" s="135"/>
      <c r="C1" s="135"/>
      <c r="D1" s="135"/>
      <c r="E1" s="519"/>
    </row>
    <row r="2" spans="1:33">
      <c r="A2" s="12" t="s">
        <v>99</v>
      </c>
      <c r="B2" s="11"/>
      <c r="C2" s="11"/>
      <c r="D2" s="11"/>
      <c r="E2" s="11"/>
      <c r="F2" s="11"/>
      <c r="G2" s="11"/>
    </row>
    <row r="3" spans="1:33">
      <c r="A3" s="152" t="s">
        <v>79</v>
      </c>
      <c r="B3" s="201" t="s">
        <v>100</v>
      </c>
      <c r="C3" s="201" t="s">
        <v>101</v>
      </c>
      <c r="D3" s="201" t="s">
        <v>102</v>
      </c>
      <c r="E3" s="201" t="s">
        <v>103</v>
      </c>
      <c r="F3" s="201" t="s">
        <v>104</v>
      </c>
      <c r="G3" s="201" t="s">
        <v>105</v>
      </c>
      <c r="H3" s="201" t="s">
        <v>106</v>
      </c>
      <c r="I3" s="201" t="s">
        <v>107</v>
      </c>
      <c r="J3" s="201" t="s">
        <v>108</v>
      </c>
      <c r="K3" s="201" t="s">
        <v>109</v>
      </c>
      <c r="L3" s="201" t="s">
        <v>110</v>
      </c>
      <c r="M3" s="201" t="s">
        <v>111</v>
      </c>
      <c r="N3" s="201" t="s">
        <v>112</v>
      </c>
      <c r="O3" s="201" t="s">
        <v>113</v>
      </c>
      <c r="P3" s="201" t="s">
        <v>114</v>
      </c>
      <c r="Q3" s="201" t="s">
        <v>115</v>
      </c>
      <c r="R3" s="201" t="s">
        <v>116</v>
      </c>
      <c r="S3" s="201" t="s">
        <v>117</v>
      </c>
      <c r="T3" s="201" t="s">
        <v>118</v>
      </c>
      <c r="U3" s="201" t="s">
        <v>119</v>
      </c>
      <c r="V3" s="201" t="s">
        <v>120</v>
      </c>
      <c r="W3" s="201" t="s">
        <v>121</v>
      </c>
      <c r="X3" s="201" t="s">
        <v>122</v>
      </c>
      <c r="Y3" s="201" t="s">
        <v>123</v>
      </c>
      <c r="Z3" s="201" t="s">
        <v>124</v>
      </c>
      <c r="AA3" s="201" t="s">
        <v>125</v>
      </c>
      <c r="AB3" s="201" t="s">
        <v>126</v>
      </c>
      <c r="AC3" s="201" t="s">
        <v>127</v>
      </c>
      <c r="AD3" s="201" t="s">
        <v>128</v>
      </c>
      <c r="AE3" s="201" t="s">
        <v>129</v>
      </c>
      <c r="AF3" s="201" t="s">
        <v>130</v>
      </c>
      <c r="AG3" s="201" t="s">
        <v>131</v>
      </c>
    </row>
    <row r="4" spans="1:33">
      <c r="A4" t="s">
        <v>132</v>
      </c>
      <c r="B4" s="200">
        <v>913</v>
      </c>
      <c r="C4" s="200">
        <v>2006</v>
      </c>
      <c r="D4" s="200">
        <v>988</v>
      </c>
      <c r="E4" s="200">
        <v>1512</v>
      </c>
      <c r="F4" s="200">
        <v>1332</v>
      </c>
      <c r="G4" s="200">
        <v>1106</v>
      </c>
      <c r="H4" s="200">
        <v>950</v>
      </c>
      <c r="I4" s="200">
        <v>723</v>
      </c>
      <c r="J4" s="200">
        <v>655</v>
      </c>
      <c r="K4" s="200">
        <v>401</v>
      </c>
      <c r="L4" s="200">
        <v>593</v>
      </c>
      <c r="M4" s="200">
        <v>801</v>
      </c>
      <c r="N4" s="200">
        <v>434</v>
      </c>
      <c r="O4" s="200">
        <v>389</v>
      </c>
      <c r="P4" s="200">
        <v>678</v>
      </c>
      <c r="Q4" s="200">
        <v>377</v>
      </c>
      <c r="R4" s="200">
        <v>490</v>
      </c>
      <c r="S4" s="200">
        <v>483</v>
      </c>
      <c r="T4" s="200">
        <v>452</v>
      </c>
      <c r="U4" s="200">
        <v>656</v>
      </c>
      <c r="V4" s="200">
        <v>356</v>
      </c>
      <c r="W4" s="200">
        <v>362</v>
      </c>
      <c r="X4" s="200">
        <v>69</v>
      </c>
      <c r="Y4" s="200">
        <v>36</v>
      </c>
      <c r="Z4" s="200">
        <v>165</v>
      </c>
      <c r="AA4" s="200">
        <v>103</v>
      </c>
      <c r="AB4" s="200">
        <v>147</v>
      </c>
      <c r="AC4" s="200">
        <v>182</v>
      </c>
      <c r="AD4" s="200">
        <v>163</v>
      </c>
      <c r="AE4" s="200">
        <v>219</v>
      </c>
      <c r="AF4" s="200">
        <v>91</v>
      </c>
      <c r="AG4" s="200">
        <v>211</v>
      </c>
    </row>
    <row r="5" spans="1:33">
      <c r="A5" t="s">
        <v>133</v>
      </c>
      <c r="V5" s="200">
        <v>4</v>
      </c>
      <c r="W5" s="200">
        <v>84</v>
      </c>
      <c r="X5" s="200">
        <v>295</v>
      </c>
      <c r="Y5" s="200">
        <v>624</v>
      </c>
      <c r="Z5" s="200">
        <v>160</v>
      </c>
      <c r="AA5" s="200">
        <v>244</v>
      </c>
      <c r="AB5" s="200">
        <v>487</v>
      </c>
      <c r="AC5" s="200">
        <v>267</v>
      </c>
      <c r="AD5" s="200">
        <v>170</v>
      </c>
      <c r="AE5" s="200">
        <v>106</v>
      </c>
      <c r="AF5" s="200">
        <v>134</v>
      </c>
      <c r="AG5" s="200">
        <v>113</v>
      </c>
    </row>
    <row r="6" spans="1:33">
      <c r="A6" t="s">
        <v>134</v>
      </c>
      <c r="P6" s="200">
        <v>18</v>
      </c>
      <c r="Q6" s="200"/>
      <c r="R6" s="200">
        <v>8</v>
      </c>
      <c r="S6" s="200">
        <v>10</v>
      </c>
      <c r="T6" s="200">
        <v>36</v>
      </c>
      <c r="U6" s="200">
        <v>85</v>
      </c>
      <c r="V6" s="200">
        <v>19</v>
      </c>
      <c r="W6" s="200"/>
      <c r="X6" s="200"/>
      <c r="Y6" s="200"/>
      <c r="Z6" s="200">
        <v>20</v>
      </c>
      <c r="AA6" s="200"/>
      <c r="AB6" s="200"/>
      <c r="AC6" s="200"/>
      <c r="AD6" s="200"/>
      <c r="AE6" s="200"/>
      <c r="AF6" s="200"/>
      <c r="AG6" s="200"/>
    </row>
    <row r="7" spans="1:33">
      <c r="A7" t="s">
        <v>135</v>
      </c>
      <c r="B7" s="200">
        <v>182</v>
      </c>
      <c r="C7" s="200">
        <v>455</v>
      </c>
      <c r="D7" s="200">
        <v>719</v>
      </c>
      <c r="E7" s="200">
        <v>704</v>
      </c>
      <c r="F7" s="200">
        <v>642</v>
      </c>
      <c r="G7" s="200">
        <v>557</v>
      </c>
      <c r="H7" s="200">
        <v>336</v>
      </c>
      <c r="I7" s="200">
        <v>229</v>
      </c>
      <c r="J7" s="200">
        <v>156</v>
      </c>
      <c r="K7" s="200">
        <v>143</v>
      </c>
      <c r="L7" s="200">
        <v>130</v>
      </c>
      <c r="M7" s="200">
        <v>144</v>
      </c>
      <c r="N7" s="200">
        <v>173</v>
      </c>
      <c r="O7" s="200">
        <v>336</v>
      </c>
      <c r="P7" s="200">
        <v>599</v>
      </c>
      <c r="Q7" s="200">
        <v>443</v>
      </c>
      <c r="R7" s="200">
        <v>541</v>
      </c>
      <c r="S7" s="200">
        <v>540</v>
      </c>
      <c r="T7" s="200">
        <v>325</v>
      </c>
      <c r="U7" s="200">
        <v>359</v>
      </c>
      <c r="V7" s="200">
        <v>180</v>
      </c>
      <c r="W7" s="200">
        <v>139</v>
      </c>
      <c r="X7" s="200">
        <v>198</v>
      </c>
      <c r="Y7" s="200">
        <v>12</v>
      </c>
      <c r="Z7" s="200"/>
      <c r="AA7" s="200"/>
      <c r="AB7" s="200"/>
      <c r="AC7" s="200">
        <v>20</v>
      </c>
      <c r="AD7" s="200">
        <v>28</v>
      </c>
      <c r="AE7" s="200">
        <v>36</v>
      </c>
      <c r="AF7" s="200">
        <v>13</v>
      </c>
      <c r="AG7" s="200">
        <v>114</v>
      </c>
    </row>
    <row r="8" spans="1:33">
      <c r="A8" t="s">
        <v>136</v>
      </c>
      <c r="B8" s="202">
        <v>1095</v>
      </c>
      <c r="C8" s="202">
        <v>2461</v>
      </c>
      <c r="D8" s="202">
        <v>1707</v>
      </c>
      <c r="E8" s="202">
        <v>2216</v>
      </c>
      <c r="F8" s="202">
        <v>1974</v>
      </c>
      <c r="G8" s="202">
        <v>1663</v>
      </c>
      <c r="H8" s="202">
        <v>1286</v>
      </c>
      <c r="I8" s="202">
        <v>952</v>
      </c>
      <c r="J8" s="202">
        <v>811</v>
      </c>
      <c r="K8" s="202">
        <v>544</v>
      </c>
      <c r="L8" s="202">
        <v>723</v>
      </c>
      <c r="M8" s="202">
        <v>945</v>
      </c>
      <c r="N8" s="202">
        <v>607</v>
      </c>
      <c r="O8" s="202">
        <v>725</v>
      </c>
      <c r="P8" s="202">
        <v>1295</v>
      </c>
      <c r="Q8" s="202">
        <v>820</v>
      </c>
      <c r="R8" s="202">
        <v>1039</v>
      </c>
      <c r="S8" s="202">
        <v>1033</v>
      </c>
      <c r="T8" s="202">
        <v>813</v>
      </c>
      <c r="U8" s="202">
        <v>1100</v>
      </c>
      <c r="V8" s="202">
        <v>559</v>
      </c>
      <c r="W8" s="202">
        <v>585</v>
      </c>
      <c r="X8" s="202">
        <v>562</v>
      </c>
      <c r="Y8" s="202">
        <v>700</v>
      </c>
      <c r="Z8" s="202">
        <v>345</v>
      </c>
      <c r="AA8" s="202">
        <v>368</v>
      </c>
      <c r="AB8" s="202">
        <v>761</v>
      </c>
      <c r="AC8" s="202">
        <v>541</v>
      </c>
      <c r="AD8" s="202">
        <v>457</v>
      </c>
      <c r="AE8" s="202">
        <v>493</v>
      </c>
      <c r="AF8" s="202">
        <v>376</v>
      </c>
      <c r="AG8" s="202">
        <v>616</v>
      </c>
    </row>
    <row r="10" spans="1:33">
      <c r="A10" s="152" t="s">
        <v>80</v>
      </c>
      <c r="B10" s="201" t="s">
        <v>100</v>
      </c>
      <c r="C10" s="201" t="s">
        <v>101</v>
      </c>
      <c r="D10" s="201" t="s">
        <v>102</v>
      </c>
      <c r="E10" s="201" t="s">
        <v>103</v>
      </c>
      <c r="F10" s="201" t="s">
        <v>104</v>
      </c>
      <c r="G10" s="201" t="s">
        <v>105</v>
      </c>
      <c r="H10" s="201" t="s">
        <v>106</v>
      </c>
      <c r="I10" s="201" t="s">
        <v>107</v>
      </c>
      <c r="J10" s="201" t="s">
        <v>108</v>
      </c>
      <c r="K10" s="201" t="s">
        <v>109</v>
      </c>
      <c r="L10" s="201" t="s">
        <v>110</v>
      </c>
      <c r="M10" s="201" t="s">
        <v>111</v>
      </c>
      <c r="N10" s="201" t="s">
        <v>112</v>
      </c>
      <c r="O10" s="201" t="s">
        <v>113</v>
      </c>
      <c r="P10" s="201" t="s">
        <v>114</v>
      </c>
      <c r="Q10" s="201" t="s">
        <v>115</v>
      </c>
      <c r="R10" s="201" t="s">
        <v>116</v>
      </c>
      <c r="S10" s="201" t="s">
        <v>117</v>
      </c>
      <c r="T10" s="201" t="s">
        <v>118</v>
      </c>
      <c r="U10" s="201" t="s">
        <v>119</v>
      </c>
      <c r="V10" s="201" t="s">
        <v>120</v>
      </c>
      <c r="W10" s="201" t="s">
        <v>121</v>
      </c>
      <c r="X10" s="201" t="s">
        <v>122</v>
      </c>
      <c r="Y10" s="201" t="s">
        <v>123</v>
      </c>
      <c r="Z10" s="201" t="s">
        <v>124</v>
      </c>
      <c r="AA10" s="201" t="s">
        <v>125</v>
      </c>
      <c r="AB10" s="201" t="s">
        <v>126</v>
      </c>
      <c r="AC10" s="201" t="s">
        <v>127</v>
      </c>
      <c r="AD10" s="201" t="s">
        <v>128</v>
      </c>
      <c r="AE10" s="201" t="s">
        <v>129</v>
      </c>
      <c r="AF10" s="201" t="s">
        <v>130</v>
      </c>
      <c r="AG10" s="201" t="s">
        <v>131</v>
      </c>
    </row>
    <row r="11" spans="1:33">
      <c r="A11" t="s">
        <v>132</v>
      </c>
      <c r="B11" s="200">
        <v>102</v>
      </c>
      <c r="C11" s="200">
        <v>231</v>
      </c>
      <c r="D11" s="200">
        <v>378</v>
      </c>
      <c r="E11" s="200">
        <v>271</v>
      </c>
      <c r="F11" s="200">
        <v>203</v>
      </c>
      <c r="G11" s="200">
        <v>86</v>
      </c>
      <c r="H11" s="200">
        <v>127</v>
      </c>
      <c r="I11" s="200">
        <v>193</v>
      </c>
      <c r="J11" s="200">
        <v>190</v>
      </c>
      <c r="K11" s="200">
        <v>99</v>
      </c>
      <c r="L11" s="200">
        <v>76</v>
      </c>
      <c r="M11" s="200">
        <v>218</v>
      </c>
      <c r="N11" s="200">
        <v>98</v>
      </c>
      <c r="O11" s="200">
        <v>131</v>
      </c>
      <c r="P11" s="200">
        <v>122</v>
      </c>
      <c r="Q11" s="200">
        <v>85</v>
      </c>
      <c r="R11" s="200">
        <v>291</v>
      </c>
      <c r="S11" s="200">
        <v>134</v>
      </c>
      <c r="T11" s="200">
        <v>238</v>
      </c>
      <c r="U11" s="200">
        <v>150</v>
      </c>
      <c r="V11" s="200">
        <v>201</v>
      </c>
      <c r="W11" s="200">
        <v>94</v>
      </c>
      <c r="X11" s="200">
        <v>75</v>
      </c>
      <c r="Y11" s="200">
        <v>25</v>
      </c>
      <c r="Z11" s="200">
        <v>68</v>
      </c>
      <c r="AA11" s="200">
        <v>72</v>
      </c>
      <c r="AB11" s="200">
        <v>89</v>
      </c>
      <c r="AC11" s="200">
        <v>27</v>
      </c>
      <c r="AD11" s="200">
        <v>15</v>
      </c>
      <c r="AE11" s="200"/>
      <c r="AF11" s="200">
        <v>36</v>
      </c>
      <c r="AG11" s="200">
        <v>31</v>
      </c>
    </row>
    <row r="12" spans="1:33">
      <c r="A12" t="s">
        <v>133</v>
      </c>
      <c r="B12" s="200"/>
      <c r="C12" s="200"/>
      <c r="D12" s="200"/>
      <c r="E12" s="200"/>
      <c r="F12" s="200"/>
      <c r="G12" s="200"/>
      <c r="H12" s="200"/>
      <c r="I12" s="200"/>
      <c r="J12" s="200"/>
      <c r="K12" s="200"/>
      <c r="L12" s="200"/>
      <c r="M12" s="200"/>
      <c r="N12" s="200"/>
      <c r="O12" s="200"/>
      <c r="P12" s="200"/>
      <c r="Q12" s="200"/>
      <c r="R12" s="200"/>
      <c r="S12" s="200"/>
      <c r="T12" s="200"/>
      <c r="U12" s="200"/>
      <c r="V12" s="200"/>
      <c r="W12" s="200">
        <v>148</v>
      </c>
      <c r="X12" s="200">
        <v>126</v>
      </c>
      <c r="Y12" s="200">
        <v>278</v>
      </c>
      <c r="Z12" s="200">
        <v>45</v>
      </c>
      <c r="AA12" s="200">
        <v>159</v>
      </c>
      <c r="AB12" s="200">
        <v>79</v>
      </c>
      <c r="AC12" s="200">
        <v>246</v>
      </c>
      <c r="AD12" s="200">
        <v>111</v>
      </c>
      <c r="AE12" s="200">
        <v>154</v>
      </c>
      <c r="AF12" s="200">
        <v>110</v>
      </c>
      <c r="AG12" s="200">
        <v>38</v>
      </c>
    </row>
    <row r="13" spans="1:33">
      <c r="A13" t="s">
        <v>134</v>
      </c>
      <c r="B13" s="200"/>
      <c r="C13" s="200"/>
      <c r="D13" s="200"/>
      <c r="E13" s="200"/>
      <c r="F13" s="200"/>
      <c r="G13" s="200"/>
      <c r="H13" s="200"/>
      <c r="I13" s="200"/>
      <c r="J13" s="200"/>
      <c r="K13" s="200"/>
      <c r="L13" s="200"/>
      <c r="M13" s="200"/>
      <c r="N13" s="200"/>
      <c r="O13" s="200"/>
      <c r="P13" s="200"/>
      <c r="Q13" s="200"/>
      <c r="R13" s="200"/>
      <c r="S13" s="200"/>
      <c r="T13" s="200"/>
      <c r="U13" s="200"/>
      <c r="V13" s="200"/>
      <c r="W13" s="200"/>
      <c r="X13" s="200"/>
      <c r="Y13" s="200">
        <v>48</v>
      </c>
      <c r="Z13" s="200">
        <v>1</v>
      </c>
      <c r="AA13" s="200">
        <v>123</v>
      </c>
      <c r="AB13" s="200">
        <v>46</v>
      </c>
      <c r="AC13" s="200">
        <v>36</v>
      </c>
      <c r="AD13" s="200">
        <v>73</v>
      </c>
      <c r="AE13" s="200">
        <v>9</v>
      </c>
      <c r="AF13" s="200">
        <v>26</v>
      </c>
      <c r="AG13" s="200">
        <v>33</v>
      </c>
    </row>
    <row r="14" spans="1:33">
      <c r="A14" t="s">
        <v>135</v>
      </c>
      <c r="B14" s="200">
        <v>25</v>
      </c>
      <c r="C14" s="200">
        <v>100</v>
      </c>
      <c r="D14" s="200">
        <v>96</v>
      </c>
      <c r="E14" s="200">
        <v>100</v>
      </c>
      <c r="F14" s="200">
        <v>112</v>
      </c>
      <c r="G14" s="200">
        <v>77</v>
      </c>
      <c r="H14" s="200">
        <v>84</v>
      </c>
      <c r="I14" s="200">
        <v>34</v>
      </c>
      <c r="J14" s="200">
        <v>14</v>
      </c>
      <c r="K14" s="200">
        <v>1</v>
      </c>
      <c r="L14" s="200">
        <v>64</v>
      </c>
      <c r="M14" s="200">
        <v>102</v>
      </c>
      <c r="N14" s="200">
        <v>13</v>
      </c>
      <c r="O14" s="200">
        <v>43</v>
      </c>
      <c r="P14" s="200">
        <v>50</v>
      </c>
      <c r="Q14" s="200">
        <v>137</v>
      </c>
      <c r="R14" s="200">
        <v>233</v>
      </c>
      <c r="S14" s="200">
        <v>103</v>
      </c>
      <c r="T14" s="200">
        <v>75</v>
      </c>
      <c r="U14" s="200">
        <v>103</v>
      </c>
      <c r="V14" s="200">
        <v>131</v>
      </c>
      <c r="W14" s="200">
        <v>168</v>
      </c>
      <c r="X14" s="200">
        <v>105</v>
      </c>
      <c r="Y14" s="200">
        <v>54</v>
      </c>
      <c r="Z14" s="200">
        <v>127</v>
      </c>
      <c r="AA14" s="200">
        <v>51</v>
      </c>
      <c r="AB14" s="200">
        <v>9</v>
      </c>
      <c r="AC14" s="200"/>
      <c r="AD14" s="200"/>
      <c r="AE14" s="200"/>
      <c r="AF14" s="200">
        <v>1</v>
      </c>
      <c r="AG14" s="200"/>
    </row>
    <row r="15" spans="1:33">
      <c r="A15" t="s">
        <v>136</v>
      </c>
      <c r="B15" s="202">
        <v>127</v>
      </c>
      <c r="C15" s="202">
        <v>331</v>
      </c>
      <c r="D15" s="202">
        <v>474</v>
      </c>
      <c r="E15" s="202">
        <v>371</v>
      </c>
      <c r="F15" s="202">
        <v>315</v>
      </c>
      <c r="G15" s="202">
        <v>163</v>
      </c>
      <c r="H15" s="202">
        <v>211</v>
      </c>
      <c r="I15" s="202">
        <v>227</v>
      </c>
      <c r="J15" s="202">
        <v>204</v>
      </c>
      <c r="K15" s="202">
        <v>100</v>
      </c>
      <c r="L15" s="202">
        <v>140</v>
      </c>
      <c r="M15" s="202">
        <v>320</v>
      </c>
      <c r="N15" s="202">
        <v>111</v>
      </c>
      <c r="O15" s="202">
        <v>174</v>
      </c>
      <c r="P15" s="202">
        <v>172</v>
      </c>
      <c r="Q15" s="202">
        <v>222</v>
      </c>
      <c r="R15" s="202">
        <v>524</v>
      </c>
      <c r="S15" s="202">
        <v>269</v>
      </c>
      <c r="T15" s="202">
        <v>363</v>
      </c>
      <c r="U15" s="202">
        <v>298</v>
      </c>
      <c r="V15" s="202">
        <v>367</v>
      </c>
      <c r="W15" s="202">
        <v>414</v>
      </c>
      <c r="X15" s="202">
        <v>329</v>
      </c>
      <c r="Y15" s="202">
        <v>407</v>
      </c>
      <c r="Z15" s="202">
        <v>241</v>
      </c>
      <c r="AA15" s="202">
        <v>411</v>
      </c>
      <c r="AB15" s="202">
        <v>223</v>
      </c>
      <c r="AC15" s="202">
        <v>336</v>
      </c>
      <c r="AD15" s="202">
        <v>199</v>
      </c>
      <c r="AE15" s="202">
        <v>163</v>
      </c>
      <c r="AF15" s="202">
        <v>173</v>
      </c>
      <c r="AG15" s="202">
        <v>159</v>
      </c>
    </row>
    <row r="17" spans="1:33">
      <c r="A17" s="152" t="s">
        <v>81</v>
      </c>
      <c r="B17" s="201" t="s">
        <v>100</v>
      </c>
      <c r="C17" s="201" t="s">
        <v>101</v>
      </c>
      <c r="D17" s="201" t="s">
        <v>102</v>
      </c>
      <c r="E17" s="201" t="s">
        <v>103</v>
      </c>
      <c r="F17" s="201" t="s">
        <v>104</v>
      </c>
      <c r="G17" s="201" t="s">
        <v>105</v>
      </c>
      <c r="H17" s="201" t="s">
        <v>106</v>
      </c>
      <c r="I17" s="201" t="s">
        <v>107</v>
      </c>
      <c r="J17" s="201" t="s">
        <v>108</v>
      </c>
      <c r="K17" s="201" t="s">
        <v>109</v>
      </c>
      <c r="L17" s="201" t="s">
        <v>110</v>
      </c>
      <c r="M17" s="201" t="s">
        <v>111</v>
      </c>
      <c r="N17" s="201" t="s">
        <v>112</v>
      </c>
      <c r="O17" s="201" t="s">
        <v>113</v>
      </c>
      <c r="P17" s="201" t="s">
        <v>114</v>
      </c>
      <c r="Q17" s="201" t="s">
        <v>115</v>
      </c>
      <c r="R17" s="201" t="s">
        <v>116</v>
      </c>
      <c r="S17" s="201" t="s">
        <v>117</v>
      </c>
      <c r="T17" s="201" t="s">
        <v>118</v>
      </c>
      <c r="U17" s="201" t="s">
        <v>119</v>
      </c>
      <c r="V17" s="201" t="s">
        <v>120</v>
      </c>
      <c r="W17" s="201" t="s">
        <v>121</v>
      </c>
      <c r="X17" s="201" t="s">
        <v>122</v>
      </c>
      <c r="Y17" s="201" t="s">
        <v>123</v>
      </c>
      <c r="Z17" s="201" t="s">
        <v>124</v>
      </c>
      <c r="AA17" s="201" t="s">
        <v>125</v>
      </c>
      <c r="AB17" s="201" t="s">
        <v>126</v>
      </c>
      <c r="AC17" s="201" t="s">
        <v>127</v>
      </c>
      <c r="AD17" s="201" t="s">
        <v>128</v>
      </c>
      <c r="AE17" s="201" t="s">
        <v>129</v>
      </c>
      <c r="AF17" s="201" t="s">
        <v>130</v>
      </c>
      <c r="AG17" s="201" t="s">
        <v>131</v>
      </c>
    </row>
    <row r="18" spans="1:33">
      <c r="A18" t="s">
        <v>132</v>
      </c>
      <c r="B18" s="200">
        <v>67</v>
      </c>
      <c r="C18" s="200">
        <v>157</v>
      </c>
      <c r="D18" s="200">
        <v>223</v>
      </c>
      <c r="E18" s="200">
        <v>156</v>
      </c>
      <c r="F18" s="200">
        <v>145</v>
      </c>
      <c r="G18" s="200">
        <v>75</v>
      </c>
      <c r="H18" s="200">
        <v>44</v>
      </c>
      <c r="I18" s="200">
        <v>70</v>
      </c>
      <c r="J18" s="200">
        <v>178</v>
      </c>
      <c r="K18" s="200">
        <v>18</v>
      </c>
      <c r="L18" s="200">
        <v>19</v>
      </c>
      <c r="M18" s="200">
        <v>119</v>
      </c>
      <c r="N18" s="200">
        <v>63</v>
      </c>
      <c r="O18" s="200">
        <v>50</v>
      </c>
      <c r="P18" s="200">
        <v>29</v>
      </c>
      <c r="Q18" s="200">
        <v>45</v>
      </c>
      <c r="R18" s="200">
        <v>6</v>
      </c>
      <c r="S18" s="200">
        <v>104</v>
      </c>
      <c r="T18" s="200">
        <v>163</v>
      </c>
      <c r="U18" s="200">
        <v>78</v>
      </c>
      <c r="V18" s="200">
        <v>225</v>
      </c>
      <c r="W18" s="200">
        <v>119</v>
      </c>
      <c r="X18" s="200"/>
      <c r="Y18" s="200">
        <v>27</v>
      </c>
      <c r="Z18" s="200">
        <v>14</v>
      </c>
      <c r="AA18" s="200">
        <v>6</v>
      </c>
      <c r="AB18" s="200">
        <v>43</v>
      </c>
      <c r="AC18" s="200">
        <v>17</v>
      </c>
      <c r="AD18" s="200">
        <v>43</v>
      </c>
      <c r="AE18" s="200">
        <v>4</v>
      </c>
      <c r="AF18" s="200">
        <v>15</v>
      </c>
      <c r="AG18" s="200">
        <v>11</v>
      </c>
    </row>
    <row r="19" spans="1:33">
      <c r="A19" t="s">
        <v>133</v>
      </c>
      <c r="B19" s="200"/>
      <c r="C19" s="200"/>
      <c r="D19" s="200"/>
      <c r="E19" s="200"/>
      <c r="F19" s="200"/>
      <c r="G19" s="200"/>
      <c r="H19" s="200"/>
      <c r="I19" s="200"/>
      <c r="J19" s="200"/>
      <c r="K19" s="200"/>
      <c r="L19" s="200"/>
      <c r="M19" s="200"/>
      <c r="N19" s="200"/>
      <c r="O19" s="200"/>
      <c r="P19" s="200"/>
      <c r="Q19" s="200"/>
      <c r="R19" s="200"/>
      <c r="S19" s="200"/>
      <c r="T19" s="200"/>
      <c r="U19" s="200"/>
      <c r="V19" s="200"/>
      <c r="W19" s="200">
        <v>20</v>
      </c>
      <c r="X19" s="200">
        <v>49</v>
      </c>
      <c r="Y19" s="200">
        <v>218</v>
      </c>
      <c r="Z19" s="200">
        <v>6</v>
      </c>
      <c r="AA19" s="200">
        <v>96</v>
      </c>
      <c r="AB19" s="200">
        <v>138</v>
      </c>
      <c r="AC19" s="200">
        <v>245</v>
      </c>
      <c r="AD19" s="200">
        <v>195</v>
      </c>
      <c r="AE19" s="200">
        <v>108</v>
      </c>
      <c r="AF19" s="200">
        <v>115</v>
      </c>
      <c r="AG19" s="200">
        <v>153</v>
      </c>
    </row>
    <row r="20" spans="1:33">
      <c r="A20" t="s">
        <v>134</v>
      </c>
      <c r="B20" s="200"/>
      <c r="C20" s="200"/>
      <c r="D20" s="200"/>
      <c r="E20" s="200"/>
      <c r="F20" s="200"/>
      <c r="G20" s="200"/>
      <c r="H20" s="200"/>
      <c r="I20" s="200"/>
      <c r="J20" s="200"/>
      <c r="K20" s="200"/>
      <c r="L20" s="200"/>
      <c r="M20" s="200"/>
      <c r="N20" s="200"/>
      <c r="O20" s="200"/>
      <c r="P20" s="200"/>
      <c r="Q20" s="200"/>
      <c r="R20" s="200"/>
      <c r="S20" s="200"/>
      <c r="T20" s="200"/>
      <c r="U20" s="200"/>
      <c r="V20" s="200"/>
      <c r="W20" s="200"/>
      <c r="X20" s="200"/>
      <c r="Y20" s="200">
        <v>5</v>
      </c>
      <c r="Z20" s="200"/>
      <c r="AA20" s="200">
        <v>5</v>
      </c>
      <c r="AB20" s="200">
        <v>7</v>
      </c>
      <c r="AC20" s="200">
        <v>17</v>
      </c>
      <c r="AD20" s="200">
        <v>26</v>
      </c>
      <c r="AE20" s="200">
        <v>19</v>
      </c>
      <c r="AF20" s="200">
        <v>20</v>
      </c>
      <c r="AG20" s="200">
        <v>38</v>
      </c>
    </row>
    <row r="21" spans="1:33">
      <c r="A21" t="s">
        <v>135</v>
      </c>
      <c r="B21" s="200">
        <v>15</v>
      </c>
      <c r="C21" s="200">
        <v>39</v>
      </c>
      <c r="D21" s="200">
        <v>84</v>
      </c>
      <c r="E21" s="200">
        <v>95</v>
      </c>
      <c r="F21" s="200">
        <v>84</v>
      </c>
      <c r="G21" s="200">
        <v>48</v>
      </c>
      <c r="H21" s="200">
        <v>31</v>
      </c>
      <c r="I21" s="200">
        <v>8</v>
      </c>
      <c r="J21" s="200">
        <v>35</v>
      </c>
      <c r="K21" s="200"/>
      <c r="L21" s="200"/>
      <c r="M21" s="200">
        <v>14</v>
      </c>
      <c r="N21" s="200">
        <v>17</v>
      </c>
      <c r="O21" s="200">
        <v>14</v>
      </c>
      <c r="P21" s="200">
        <v>52</v>
      </c>
      <c r="Q21" s="200">
        <v>50</v>
      </c>
      <c r="R21" s="200">
        <v>86</v>
      </c>
      <c r="S21" s="200">
        <v>86</v>
      </c>
      <c r="T21" s="200">
        <v>96</v>
      </c>
      <c r="U21" s="200">
        <v>91</v>
      </c>
      <c r="V21" s="200">
        <v>89</v>
      </c>
      <c r="W21" s="200">
        <v>66</v>
      </c>
      <c r="X21" s="200">
        <v>28</v>
      </c>
      <c r="Y21" s="200">
        <v>20</v>
      </c>
      <c r="Z21" s="200">
        <v>4</v>
      </c>
      <c r="AA21" s="200"/>
      <c r="AB21" s="200">
        <v>2</v>
      </c>
      <c r="AC21" s="200"/>
      <c r="AD21" s="200"/>
      <c r="AE21" s="200"/>
      <c r="AF21" s="200"/>
    </row>
    <row r="22" spans="1:33">
      <c r="A22" t="s">
        <v>136</v>
      </c>
      <c r="B22" s="202">
        <v>82</v>
      </c>
      <c r="C22" s="202">
        <v>196</v>
      </c>
      <c r="D22" s="202">
        <v>307</v>
      </c>
      <c r="E22" s="202">
        <v>251</v>
      </c>
      <c r="F22" s="202">
        <v>229</v>
      </c>
      <c r="G22" s="202">
        <v>123</v>
      </c>
      <c r="H22" s="202">
        <v>75</v>
      </c>
      <c r="I22" s="202">
        <v>78</v>
      </c>
      <c r="J22" s="202">
        <v>213</v>
      </c>
      <c r="K22" s="202">
        <v>18</v>
      </c>
      <c r="L22" s="202">
        <v>19</v>
      </c>
      <c r="M22" s="202">
        <v>133</v>
      </c>
      <c r="N22" s="202">
        <v>80</v>
      </c>
      <c r="O22" s="202">
        <v>64</v>
      </c>
      <c r="P22" s="202">
        <v>81</v>
      </c>
      <c r="Q22" s="202">
        <v>95</v>
      </c>
      <c r="R22" s="202">
        <v>92</v>
      </c>
      <c r="S22" s="202">
        <v>201</v>
      </c>
      <c r="T22" s="202">
        <v>266</v>
      </c>
      <c r="U22" s="202">
        <v>185</v>
      </c>
      <c r="V22" s="202">
        <v>322</v>
      </c>
      <c r="W22" s="202">
        <v>213</v>
      </c>
      <c r="X22" s="202">
        <v>77</v>
      </c>
      <c r="Y22" s="202">
        <v>278</v>
      </c>
      <c r="Z22" s="202">
        <v>24</v>
      </c>
      <c r="AA22" s="202">
        <v>107</v>
      </c>
      <c r="AB22" s="202">
        <v>192</v>
      </c>
      <c r="AC22" s="202">
        <v>279</v>
      </c>
      <c r="AD22" s="202">
        <v>264</v>
      </c>
      <c r="AE22" s="202">
        <v>131</v>
      </c>
      <c r="AF22" s="202">
        <v>150</v>
      </c>
      <c r="AG22" s="202">
        <v>202</v>
      </c>
    </row>
    <row r="24" spans="1:33">
      <c r="A24" s="152" t="s">
        <v>82</v>
      </c>
      <c r="B24" s="201" t="s">
        <v>100</v>
      </c>
      <c r="C24" s="201" t="s">
        <v>101</v>
      </c>
      <c r="D24" s="201" t="s">
        <v>102</v>
      </c>
      <c r="E24" s="201" t="s">
        <v>103</v>
      </c>
      <c r="F24" s="201" t="s">
        <v>104</v>
      </c>
      <c r="G24" s="201" t="s">
        <v>105</v>
      </c>
      <c r="H24" s="201" t="s">
        <v>106</v>
      </c>
      <c r="I24" s="201" t="s">
        <v>107</v>
      </c>
      <c r="J24" s="201" t="s">
        <v>108</v>
      </c>
      <c r="K24" s="201" t="s">
        <v>109</v>
      </c>
      <c r="L24" s="201" t="s">
        <v>110</v>
      </c>
      <c r="M24" s="201" t="s">
        <v>111</v>
      </c>
      <c r="N24" s="201" t="s">
        <v>112</v>
      </c>
      <c r="O24" s="201" t="s">
        <v>113</v>
      </c>
      <c r="P24" s="201" t="s">
        <v>114</v>
      </c>
      <c r="Q24" s="201" t="s">
        <v>115</v>
      </c>
      <c r="R24" s="201" t="s">
        <v>116</v>
      </c>
      <c r="S24" s="201" t="s">
        <v>117</v>
      </c>
      <c r="T24" s="201" t="s">
        <v>118</v>
      </c>
      <c r="U24" s="201" t="s">
        <v>119</v>
      </c>
      <c r="V24" s="201" t="s">
        <v>120</v>
      </c>
      <c r="W24" s="201" t="s">
        <v>121</v>
      </c>
      <c r="X24" s="201" t="s">
        <v>122</v>
      </c>
      <c r="Y24" s="201" t="s">
        <v>123</v>
      </c>
      <c r="Z24" s="201" t="s">
        <v>124</v>
      </c>
      <c r="AA24" s="201" t="s">
        <v>125</v>
      </c>
      <c r="AB24" s="201" t="s">
        <v>126</v>
      </c>
      <c r="AC24" s="201" t="s">
        <v>127</v>
      </c>
      <c r="AD24" s="201" t="s">
        <v>128</v>
      </c>
      <c r="AE24" s="201" t="s">
        <v>129</v>
      </c>
      <c r="AF24" s="201" t="s">
        <v>130</v>
      </c>
      <c r="AG24" s="201" t="s">
        <v>131</v>
      </c>
    </row>
    <row r="25" spans="1:33">
      <c r="A25" t="s">
        <v>132</v>
      </c>
      <c r="B25" s="200">
        <v>173</v>
      </c>
      <c r="C25" s="200">
        <v>417</v>
      </c>
      <c r="D25" s="200">
        <v>220</v>
      </c>
      <c r="E25" s="200">
        <v>390</v>
      </c>
      <c r="F25" s="200">
        <v>314</v>
      </c>
      <c r="G25" s="200">
        <v>289</v>
      </c>
      <c r="H25" s="200">
        <v>169</v>
      </c>
      <c r="I25" s="200">
        <v>116</v>
      </c>
      <c r="J25" s="200">
        <v>163</v>
      </c>
      <c r="K25" s="200">
        <v>150</v>
      </c>
      <c r="L25" s="200">
        <v>95</v>
      </c>
      <c r="M25" s="200">
        <v>77</v>
      </c>
      <c r="N25" s="200">
        <v>14</v>
      </c>
      <c r="O25" s="200">
        <v>35</v>
      </c>
      <c r="P25" s="200">
        <v>82</v>
      </c>
      <c r="Q25" s="200">
        <v>80</v>
      </c>
      <c r="R25" s="200">
        <v>82</v>
      </c>
      <c r="S25" s="200">
        <v>115</v>
      </c>
      <c r="T25" s="200">
        <v>60</v>
      </c>
      <c r="U25" s="200">
        <v>244</v>
      </c>
      <c r="V25" s="200">
        <v>107</v>
      </c>
      <c r="W25" s="200">
        <v>76</v>
      </c>
      <c r="X25" s="200">
        <v>6</v>
      </c>
      <c r="Y25" s="200">
        <v>2</v>
      </c>
      <c r="Z25" s="200"/>
      <c r="AA25" s="200">
        <v>16</v>
      </c>
      <c r="AB25" s="200">
        <v>6</v>
      </c>
      <c r="AC25" s="200">
        <v>9</v>
      </c>
      <c r="AD25" s="200"/>
      <c r="AE25" s="200"/>
      <c r="AF25" s="200"/>
      <c r="AG25" s="200"/>
    </row>
    <row r="26" spans="1:33">
      <c r="A26" t="s">
        <v>133</v>
      </c>
      <c r="B26" s="200"/>
      <c r="C26" s="200"/>
      <c r="D26" s="200"/>
      <c r="E26" s="200"/>
      <c r="F26" s="200"/>
      <c r="G26" s="200"/>
      <c r="H26" s="200"/>
      <c r="I26" s="200"/>
      <c r="J26" s="200"/>
      <c r="K26" s="200"/>
      <c r="L26" s="200"/>
      <c r="M26" s="200"/>
      <c r="N26" s="200"/>
      <c r="O26" s="200"/>
      <c r="P26" s="200"/>
      <c r="Q26" s="200"/>
      <c r="R26" s="200"/>
      <c r="S26" s="200"/>
      <c r="T26" s="200"/>
      <c r="U26" s="200"/>
      <c r="V26" s="200">
        <v>4</v>
      </c>
      <c r="W26" s="200">
        <v>112</v>
      </c>
      <c r="X26" s="200">
        <v>112</v>
      </c>
      <c r="Y26" s="200">
        <v>269</v>
      </c>
      <c r="Z26" s="200">
        <v>231</v>
      </c>
      <c r="AA26" s="200">
        <v>34</v>
      </c>
      <c r="AB26" s="200">
        <v>116</v>
      </c>
      <c r="AC26" s="200">
        <v>24</v>
      </c>
      <c r="AD26" s="200">
        <v>102</v>
      </c>
      <c r="AE26" s="200">
        <v>248</v>
      </c>
      <c r="AF26" s="200">
        <v>317</v>
      </c>
      <c r="AG26" s="200">
        <v>118</v>
      </c>
    </row>
    <row r="27" spans="1:33">
      <c r="A27" t="s">
        <v>134</v>
      </c>
      <c r="B27" s="200"/>
      <c r="C27" s="200"/>
      <c r="D27" s="200"/>
      <c r="E27" s="200"/>
      <c r="F27" s="200"/>
      <c r="G27" s="200"/>
      <c r="H27" s="200"/>
      <c r="I27" s="200"/>
      <c r="J27" s="200"/>
      <c r="K27" s="200"/>
      <c r="L27" s="200"/>
      <c r="M27" s="200"/>
      <c r="N27" s="200"/>
      <c r="O27" s="200"/>
      <c r="P27" s="200"/>
      <c r="Q27" s="200"/>
      <c r="R27" s="200"/>
      <c r="S27" s="200"/>
      <c r="T27" s="200"/>
      <c r="U27" s="200"/>
      <c r="V27" s="200"/>
      <c r="W27" s="200"/>
      <c r="X27" s="200"/>
      <c r="Y27" s="200">
        <v>8</v>
      </c>
      <c r="Z27" s="200">
        <v>7</v>
      </c>
      <c r="AA27" s="200"/>
      <c r="AB27" s="200"/>
      <c r="AC27" s="200"/>
      <c r="AD27" s="200"/>
      <c r="AE27" s="200">
        <v>21</v>
      </c>
      <c r="AF27" s="200"/>
      <c r="AG27" s="200"/>
    </row>
    <row r="28" spans="1:33">
      <c r="A28" t="s">
        <v>135</v>
      </c>
      <c r="B28" s="200">
        <v>16</v>
      </c>
      <c r="C28" s="200">
        <v>47</v>
      </c>
      <c r="D28" s="200">
        <v>148</v>
      </c>
      <c r="E28" s="200">
        <v>125</v>
      </c>
      <c r="F28" s="200">
        <v>173</v>
      </c>
      <c r="G28" s="200">
        <v>118</v>
      </c>
      <c r="H28" s="200">
        <v>101</v>
      </c>
      <c r="I28" s="200">
        <v>12</v>
      </c>
      <c r="J28" s="200">
        <v>33</v>
      </c>
      <c r="K28" s="200">
        <v>5</v>
      </c>
      <c r="L28" s="200"/>
      <c r="M28" s="200">
        <v>3</v>
      </c>
      <c r="N28" s="200">
        <v>5</v>
      </c>
      <c r="O28" s="200">
        <v>36</v>
      </c>
      <c r="P28" s="200">
        <v>59</v>
      </c>
      <c r="Q28" s="200">
        <v>84</v>
      </c>
      <c r="R28" s="200">
        <v>104</v>
      </c>
      <c r="S28" s="200">
        <v>119</v>
      </c>
      <c r="T28" s="200">
        <v>133</v>
      </c>
      <c r="U28" s="200">
        <v>146</v>
      </c>
      <c r="V28" s="200">
        <v>127</v>
      </c>
      <c r="W28" s="200">
        <v>154</v>
      </c>
      <c r="X28" s="200">
        <v>73</v>
      </c>
      <c r="Y28" s="200">
        <v>38</v>
      </c>
      <c r="Z28" s="200"/>
      <c r="AA28" s="200"/>
      <c r="AB28" s="200"/>
      <c r="AC28" s="200"/>
      <c r="AD28" s="200"/>
      <c r="AE28" s="200"/>
      <c r="AF28" s="200"/>
      <c r="AG28" s="200"/>
    </row>
    <row r="29" spans="1:33">
      <c r="A29" t="s">
        <v>136</v>
      </c>
      <c r="B29" s="202">
        <v>189</v>
      </c>
      <c r="C29" s="202">
        <v>464</v>
      </c>
      <c r="D29" s="202">
        <v>368</v>
      </c>
      <c r="E29" s="202">
        <v>515</v>
      </c>
      <c r="F29" s="202">
        <v>487</v>
      </c>
      <c r="G29" s="202">
        <v>407</v>
      </c>
      <c r="H29" s="202">
        <v>270</v>
      </c>
      <c r="I29" s="202">
        <v>128</v>
      </c>
      <c r="J29" s="202">
        <v>196</v>
      </c>
      <c r="K29" s="202">
        <v>155</v>
      </c>
      <c r="L29" s="202">
        <v>95</v>
      </c>
      <c r="M29" s="202">
        <v>80</v>
      </c>
      <c r="N29" s="202">
        <v>19</v>
      </c>
      <c r="O29" s="202">
        <v>71</v>
      </c>
      <c r="P29" s="202">
        <v>141</v>
      </c>
      <c r="Q29" s="202">
        <v>164</v>
      </c>
      <c r="R29" s="202">
        <v>186</v>
      </c>
      <c r="S29" s="202">
        <v>258</v>
      </c>
      <c r="T29" s="202">
        <v>198</v>
      </c>
      <c r="U29" s="202">
        <v>413</v>
      </c>
      <c r="V29" s="202">
        <v>257</v>
      </c>
      <c r="W29" s="202">
        <v>360</v>
      </c>
      <c r="X29" s="202">
        <v>191</v>
      </c>
      <c r="Y29" s="202">
        <v>317</v>
      </c>
      <c r="Z29" s="202">
        <v>238</v>
      </c>
      <c r="AA29" s="202">
        <v>50</v>
      </c>
      <c r="AB29" s="202">
        <v>122</v>
      </c>
      <c r="AC29" s="202">
        <v>61</v>
      </c>
      <c r="AD29" s="202">
        <v>102</v>
      </c>
      <c r="AE29" s="202">
        <v>269</v>
      </c>
      <c r="AF29" s="202">
        <v>317</v>
      </c>
      <c r="AG29" s="202">
        <v>123</v>
      </c>
    </row>
    <row r="31" spans="1:33">
      <c r="A31" s="152" t="s">
        <v>83</v>
      </c>
      <c r="B31" s="201" t="s">
        <v>100</v>
      </c>
      <c r="C31" s="201" t="s">
        <v>101</v>
      </c>
      <c r="D31" s="201" t="s">
        <v>102</v>
      </c>
      <c r="E31" s="201" t="s">
        <v>103</v>
      </c>
      <c r="F31" s="201" t="s">
        <v>104</v>
      </c>
      <c r="G31" s="201" t="s">
        <v>105</v>
      </c>
      <c r="H31" s="201" t="s">
        <v>106</v>
      </c>
      <c r="I31" s="201" t="s">
        <v>107</v>
      </c>
      <c r="J31" s="201" t="s">
        <v>108</v>
      </c>
      <c r="K31" s="201" t="s">
        <v>109</v>
      </c>
      <c r="L31" s="201" t="s">
        <v>110</v>
      </c>
      <c r="M31" s="201" t="s">
        <v>111</v>
      </c>
      <c r="N31" s="201" t="s">
        <v>112</v>
      </c>
      <c r="O31" s="201" t="s">
        <v>113</v>
      </c>
      <c r="P31" s="201" t="s">
        <v>114</v>
      </c>
      <c r="Q31" s="201" t="s">
        <v>115</v>
      </c>
      <c r="R31" s="201" t="s">
        <v>116</v>
      </c>
      <c r="S31" s="201" t="s">
        <v>117</v>
      </c>
      <c r="T31" s="201" t="s">
        <v>118</v>
      </c>
      <c r="U31" s="201" t="s">
        <v>119</v>
      </c>
      <c r="V31" s="201" t="s">
        <v>120</v>
      </c>
      <c r="W31" s="201" t="s">
        <v>121</v>
      </c>
      <c r="X31" s="201" t="s">
        <v>122</v>
      </c>
      <c r="Y31" s="201" t="s">
        <v>123</v>
      </c>
      <c r="Z31" s="201" t="s">
        <v>124</v>
      </c>
      <c r="AA31" s="201" t="s">
        <v>125</v>
      </c>
      <c r="AB31" s="201" t="s">
        <v>126</v>
      </c>
      <c r="AC31" s="201" t="s">
        <v>127</v>
      </c>
      <c r="AD31" s="201" t="s">
        <v>128</v>
      </c>
      <c r="AE31" s="201" t="s">
        <v>129</v>
      </c>
      <c r="AF31" s="201" t="s">
        <v>130</v>
      </c>
      <c r="AG31" s="201" t="s">
        <v>131</v>
      </c>
    </row>
    <row r="32" spans="1:33">
      <c r="A32" t="s">
        <v>132</v>
      </c>
      <c r="B32" s="200">
        <v>24</v>
      </c>
      <c r="C32" s="200">
        <v>151</v>
      </c>
      <c r="D32" s="200">
        <v>44</v>
      </c>
      <c r="E32" s="200">
        <v>199</v>
      </c>
      <c r="F32" s="200">
        <v>89</v>
      </c>
      <c r="G32" s="200">
        <v>15</v>
      </c>
      <c r="H32" s="200">
        <v>47</v>
      </c>
      <c r="I32" s="200">
        <v>69</v>
      </c>
      <c r="J32" s="200">
        <v>18</v>
      </c>
      <c r="K32" s="200">
        <v>141</v>
      </c>
      <c r="L32" s="200">
        <v>33</v>
      </c>
      <c r="M32" s="200">
        <v>34</v>
      </c>
      <c r="N32" s="200">
        <v>38</v>
      </c>
      <c r="O32" s="200">
        <v>68</v>
      </c>
      <c r="P32" s="200">
        <v>42</v>
      </c>
      <c r="Q32" s="200">
        <v>31</v>
      </c>
      <c r="R32" s="200">
        <v>25</v>
      </c>
      <c r="S32" s="200">
        <v>48</v>
      </c>
      <c r="T32" s="200">
        <v>239</v>
      </c>
      <c r="U32" s="200">
        <v>190</v>
      </c>
      <c r="V32" s="200">
        <v>88</v>
      </c>
      <c r="W32" s="200">
        <v>57</v>
      </c>
      <c r="X32" s="200">
        <v>32</v>
      </c>
      <c r="Y32" s="200">
        <v>62</v>
      </c>
      <c r="Z32" s="200">
        <v>47</v>
      </c>
      <c r="AA32" s="200">
        <v>66</v>
      </c>
      <c r="AB32" s="200">
        <v>84</v>
      </c>
      <c r="AC32" s="200">
        <v>92</v>
      </c>
      <c r="AD32" s="200">
        <v>62</v>
      </c>
      <c r="AE32" s="200">
        <v>63</v>
      </c>
      <c r="AF32" s="200">
        <v>45</v>
      </c>
      <c r="AG32" s="200">
        <v>40</v>
      </c>
    </row>
    <row r="33" spans="1:33">
      <c r="A33" t="s">
        <v>133</v>
      </c>
      <c r="B33" s="200"/>
      <c r="C33" s="200"/>
      <c r="D33" s="200"/>
      <c r="E33" s="200"/>
      <c r="F33" s="200"/>
      <c r="G33" s="200"/>
      <c r="H33" s="200"/>
      <c r="I33" s="200"/>
      <c r="J33" s="200"/>
      <c r="K33" s="200"/>
      <c r="L33" s="200"/>
      <c r="M33" s="200"/>
      <c r="N33" s="200"/>
      <c r="O33" s="200"/>
      <c r="P33" s="200"/>
      <c r="Q33" s="200"/>
      <c r="R33" s="200"/>
      <c r="S33" s="200"/>
      <c r="T33" s="200"/>
      <c r="U33" s="200"/>
      <c r="V33" s="200">
        <v>10</v>
      </c>
      <c r="W33" s="200">
        <v>64</v>
      </c>
      <c r="X33" s="200">
        <v>75</v>
      </c>
      <c r="Y33" s="200">
        <v>170</v>
      </c>
      <c r="Z33" s="200">
        <v>125</v>
      </c>
      <c r="AA33" s="200">
        <v>45</v>
      </c>
      <c r="AB33" s="200">
        <v>67</v>
      </c>
      <c r="AC33" s="200">
        <v>82</v>
      </c>
      <c r="AD33" s="200">
        <v>38</v>
      </c>
      <c r="AE33" s="200">
        <v>74</v>
      </c>
      <c r="AF33" s="200"/>
      <c r="AG33" s="200"/>
    </row>
    <row r="34" spans="1:33">
      <c r="A34" t="s">
        <v>134</v>
      </c>
      <c r="B34" s="200"/>
      <c r="C34" s="200"/>
      <c r="D34" s="200"/>
      <c r="E34" s="200"/>
      <c r="F34" s="200"/>
      <c r="G34" s="200"/>
      <c r="H34" s="200"/>
      <c r="I34" s="200"/>
      <c r="J34" s="200"/>
      <c r="K34" s="200"/>
      <c r="L34" s="200"/>
      <c r="M34" s="200"/>
      <c r="N34" s="200"/>
      <c r="O34" s="200"/>
      <c r="P34" s="200"/>
      <c r="Q34" s="200"/>
      <c r="R34" s="200"/>
      <c r="S34" s="200"/>
      <c r="T34" s="200"/>
      <c r="U34" s="200"/>
      <c r="V34" s="200"/>
      <c r="W34" s="200"/>
      <c r="X34" s="200"/>
      <c r="Y34" s="200">
        <v>32</v>
      </c>
      <c r="Z34" s="200">
        <v>4</v>
      </c>
      <c r="AA34" s="200">
        <v>39</v>
      </c>
      <c r="AB34" s="200">
        <v>35</v>
      </c>
      <c r="AC34" s="200">
        <v>78</v>
      </c>
      <c r="AD34" s="200">
        <v>58</v>
      </c>
      <c r="AE34" s="200">
        <v>167</v>
      </c>
      <c r="AF34" s="200">
        <v>86</v>
      </c>
      <c r="AG34" s="200">
        <v>105</v>
      </c>
    </row>
    <row r="35" spans="1:33">
      <c r="A35" t="s">
        <v>135</v>
      </c>
      <c r="B35" s="200">
        <v>1</v>
      </c>
      <c r="C35" s="200">
        <v>11</v>
      </c>
      <c r="D35" s="200">
        <v>26</v>
      </c>
      <c r="E35" s="200">
        <v>39</v>
      </c>
      <c r="F35" s="200">
        <v>43</v>
      </c>
      <c r="G35" s="200">
        <v>34</v>
      </c>
      <c r="H35" s="200">
        <v>14</v>
      </c>
      <c r="I35" s="200">
        <v>16</v>
      </c>
      <c r="J35" s="200">
        <v>7</v>
      </c>
      <c r="K35" s="200">
        <v>22</v>
      </c>
      <c r="L35" s="200"/>
      <c r="M35" s="200">
        <v>22</v>
      </c>
      <c r="N35" s="200">
        <v>53</v>
      </c>
      <c r="O35" s="200">
        <v>70</v>
      </c>
      <c r="P35" s="200">
        <v>82</v>
      </c>
      <c r="Q35" s="200">
        <v>46</v>
      </c>
      <c r="R35" s="200">
        <v>47</v>
      </c>
      <c r="S35" s="200">
        <v>45</v>
      </c>
      <c r="T35" s="200">
        <v>76</v>
      </c>
      <c r="U35" s="200">
        <v>34</v>
      </c>
      <c r="V35" s="200">
        <v>18</v>
      </c>
      <c r="W35" s="200">
        <v>64</v>
      </c>
      <c r="X35" s="200">
        <v>15</v>
      </c>
      <c r="Y35" s="200">
        <v>26</v>
      </c>
      <c r="Z35" s="200">
        <v>26</v>
      </c>
      <c r="AA35" s="200"/>
      <c r="AB35" s="200"/>
      <c r="AC35" s="200"/>
      <c r="AD35" s="200"/>
      <c r="AE35" s="200"/>
      <c r="AF35" s="200"/>
      <c r="AG35" s="200"/>
    </row>
    <row r="36" spans="1:33">
      <c r="A36" t="s">
        <v>136</v>
      </c>
      <c r="B36" s="202">
        <v>25</v>
      </c>
      <c r="C36" s="202">
        <v>162</v>
      </c>
      <c r="D36" s="202">
        <v>70</v>
      </c>
      <c r="E36" s="202">
        <v>238</v>
      </c>
      <c r="F36" s="202">
        <v>132</v>
      </c>
      <c r="G36" s="202">
        <v>49</v>
      </c>
      <c r="H36" s="202">
        <v>61</v>
      </c>
      <c r="I36" s="202">
        <v>85</v>
      </c>
      <c r="J36" s="202">
        <v>25</v>
      </c>
      <c r="K36" s="202">
        <v>163</v>
      </c>
      <c r="L36" s="202">
        <v>33</v>
      </c>
      <c r="M36" s="202">
        <v>56</v>
      </c>
      <c r="N36" s="202">
        <v>91</v>
      </c>
      <c r="O36" s="202">
        <v>138</v>
      </c>
      <c r="P36" s="202">
        <v>124</v>
      </c>
      <c r="Q36" s="202">
        <v>77</v>
      </c>
      <c r="R36" s="202">
        <v>72</v>
      </c>
      <c r="S36" s="202">
        <v>93</v>
      </c>
      <c r="T36" s="202">
        <v>318</v>
      </c>
      <c r="U36" s="202">
        <v>235</v>
      </c>
      <c r="V36" s="202">
        <v>116</v>
      </c>
      <c r="W36" s="202">
        <v>185</v>
      </c>
      <c r="X36" s="202">
        <v>122</v>
      </c>
      <c r="Y36" s="202">
        <v>290</v>
      </c>
      <c r="Z36" s="202">
        <v>202</v>
      </c>
      <c r="AA36" s="202">
        <v>150</v>
      </c>
      <c r="AB36" s="202">
        <v>186</v>
      </c>
      <c r="AC36" s="202">
        <v>252</v>
      </c>
      <c r="AD36" s="202">
        <v>207</v>
      </c>
      <c r="AE36" s="202">
        <v>304</v>
      </c>
      <c r="AF36" s="202">
        <v>131</v>
      </c>
      <c r="AG36" s="202">
        <v>145</v>
      </c>
    </row>
    <row r="38" spans="1:33">
      <c r="A38" s="152" t="s">
        <v>84</v>
      </c>
      <c r="B38" s="201" t="s">
        <v>100</v>
      </c>
      <c r="C38" s="201" t="s">
        <v>101</v>
      </c>
      <c r="D38" s="201" t="s">
        <v>102</v>
      </c>
      <c r="E38" s="201" t="s">
        <v>103</v>
      </c>
      <c r="F38" s="201" t="s">
        <v>104</v>
      </c>
      <c r="G38" s="201" t="s">
        <v>105</v>
      </c>
      <c r="H38" s="201" t="s">
        <v>106</v>
      </c>
      <c r="I38" s="201" t="s">
        <v>107</v>
      </c>
      <c r="J38" s="201" t="s">
        <v>108</v>
      </c>
      <c r="K38" s="201" t="s">
        <v>109</v>
      </c>
      <c r="L38" s="201" t="s">
        <v>110</v>
      </c>
      <c r="M38" s="201" t="s">
        <v>111</v>
      </c>
      <c r="N38" s="201" t="s">
        <v>112</v>
      </c>
      <c r="O38" s="201" t="s">
        <v>113</v>
      </c>
      <c r="P38" s="201" t="s">
        <v>114</v>
      </c>
      <c r="Q38" s="201" t="s">
        <v>115</v>
      </c>
      <c r="R38" s="201" t="s">
        <v>116</v>
      </c>
      <c r="S38" s="201" t="s">
        <v>117</v>
      </c>
      <c r="T38" s="201" t="s">
        <v>118</v>
      </c>
      <c r="U38" s="201" t="s">
        <v>119</v>
      </c>
      <c r="V38" s="201" t="s">
        <v>120</v>
      </c>
      <c r="W38" s="201" t="s">
        <v>121</v>
      </c>
      <c r="X38" s="201" t="s">
        <v>122</v>
      </c>
      <c r="Y38" s="201" t="s">
        <v>123</v>
      </c>
      <c r="Z38" s="201" t="s">
        <v>124</v>
      </c>
      <c r="AA38" s="201" t="s">
        <v>125</v>
      </c>
      <c r="AB38" s="201" t="s">
        <v>126</v>
      </c>
      <c r="AC38" s="201" t="s">
        <v>127</v>
      </c>
      <c r="AD38" s="201" t="s">
        <v>128</v>
      </c>
      <c r="AE38" s="201" t="s">
        <v>129</v>
      </c>
      <c r="AF38" s="201" t="s">
        <v>130</v>
      </c>
      <c r="AG38" s="201" t="s">
        <v>131</v>
      </c>
    </row>
    <row r="39" spans="1:33">
      <c r="A39" t="s">
        <v>132</v>
      </c>
      <c r="B39" s="200">
        <v>126</v>
      </c>
      <c r="C39" s="200">
        <v>382</v>
      </c>
      <c r="D39" s="200">
        <v>232</v>
      </c>
      <c r="E39" s="200">
        <v>224</v>
      </c>
      <c r="F39" s="200">
        <v>225</v>
      </c>
      <c r="G39" s="200">
        <v>234</v>
      </c>
      <c r="H39" s="200">
        <v>180</v>
      </c>
      <c r="I39" s="200">
        <v>121</v>
      </c>
      <c r="J39" s="200">
        <v>82</v>
      </c>
      <c r="K39" s="200">
        <v>95</v>
      </c>
      <c r="L39" s="200">
        <v>54</v>
      </c>
      <c r="M39" s="200">
        <v>91</v>
      </c>
      <c r="N39" s="200">
        <v>65</v>
      </c>
      <c r="O39" s="200">
        <v>55</v>
      </c>
      <c r="P39" s="200">
        <v>8</v>
      </c>
      <c r="Q39" s="200">
        <v>51</v>
      </c>
      <c r="R39" s="200">
        <v>44</v>
      </c>
      <c r="S39" s="200">
        <v>314</v>
      </c>
      <c r="T39" s="200">
        <v>209</v>
      </c>
      <c r="U39" s="200">
        <v>447</v>
      </c>
      <c r="V39" s="200">
        <v>11</v>
      </c>
      <c r="W39" s="200">
        <v>127</v>
      </c>
      <c r="X39" s="200">
        <v>14</v>
      </c>
      <c r="Y39" s="200"/>
      <c r="Z39" s="200"/>
      <c r="AA39" s="200"/>
      <c r="AB39" s="200">
        <v>33</v>
      </c>
      <c r="AC39" s="200"/>
      <c r="AD39" s="200"/>
      <c r="AE39" s="200">
        <v>4</v>
      </c>
      <c r="AF39" s="200"/>
      <c r="AG39" s="200">
        <v>15</v>
      </c>
    </row>
    <row r="40" spans="1:33">
      <c r="A40" t="s">
        <v>133</v>
      </c>
      <c r="B40" s="200"/>
      <c r="C40" s="200"/>
      <c r="D40" s="200"/>
      <c r="E40" s="200"/>
      <c r="F40" s="200"/>
      <c r="G40" s="200"/>
      <c r="H40" s="200"/>
      <c r="I40" s="200"/>
      <c r="J40" s="200"/>
      <c r="K40" s="200"/>
      <c r="L40" s="200"/>
      <c r="M40" s="200"/>
      <c r="N40" s="200"/>
      <c r="O40" s="200"/>
      <c r="P40" s="200"/>
      <c r="Q40" s="200"/>
      <c r="R40" s="200"/>
      <c r="S40" s="200"/>
      <c r="T40" s="200"/>
      <c r="U40" s="200"/>
      <c r="V40" s="200">
        <v>15</v>
      </c>
      <c r="W40" s="200">
        <v>90</v>
      </c>
      <c r="X40" s="200">
        <v>380</v>
      </c>
      <c r="Y40" s="200">
        <v>368</v>
      </c>
      <c r="Z40" s="200">
        <v>239</v>
      </c>
      <c r="AA40" s="200">
        <v>207</v>
      </c>
      <c r="AB40" s="200">
        <v>207</v>
      </c>
      <c r="AC40" s="200">
        <v>182</v>
      </c>
      <c r="AD40" s="200"/>
      <c r="AE40" s="200">
        <v>1</v>
      </c>
      <c r="AF40" s="200">
        <v>29</v>
      </c>
      <c r="AG40" s="200">
        <v>15</v>
      </c>
    </row>
    <row r="41" spans="1:33">
      <c r="A41" t="s">
        <v>134</v>
      </c>
      <c r="B41" s="200"/>
      <c r="C41" s="200"/>
      <c r="D41" s="200"/>
      <c r="E41" s="200"/>
      <c r="F41" s="200"/>
      <c r="G41" s="200"/>
      <c r="H41" s="200"/>
      <c r="I41" s="200"/>
      <c r="J41" s="200"/>
      <c r="K41" s="200"/>
      <c r="L41" s="200"/>
      <c r="M41" s="200"/>
      <c r="N41" s="200"/>
      <c r="O41" s="200"/>
      <c r="P41" s="200"/>
      <c r="Q41" s="200"/>
      <c r="R41" s="200"/>
      <c r="S41" s="200"/>
      <c r="T41" s="200"/>
      <c r="U41" s="200"/>
      <c r="V41" s="200"/>
      <c r="W41" s="200"/>
      <c r="X41" s="200"/>
      <c r="Y41" s="200">
        <v>4</v>
      </c>
      <c r="Z41" s="200"/>
      <c r="AA41" s="200"/>
      <c r="AB41" s="200"/>
      <c r="AC41" s="200">
        <v>54</v>
      </c>
      <c r="AD41" s="200">
        <v>11</v>
      </c>
      <c r="AE41" s="200">
        <v>1</v>
      </c>
      <c r="AF41" s="200"/>
      <c r="AG41" s="200">
        <v>27</v>
      </c>
    </row>
    <row r="42" spans="1:33">
      <c r="A42" t="s">
        <v>135</v>
      </c>
      <c r="B42" s="200">
        <v>15</v>
      </c>
      <c r="C42" s="200">
        <v>38</v>
      </c>
      <c r="D42" s="200">
        <v>88</v>
      </c>
      <c r="E42" s="200">
        <v>110</v>
      </c>
      <c r="F42" s="200">
        <v>152</v>
      </c>
      <c r="G42" s="200">
        <v>96</v>
      </c>
      <c r="H42" s="200">
        <v>70</v>
      </c>
      <c r="I42" s="200">
        <v>72</v>
      </c>
      <c r="J42" s="200">
        <v>45</v>
      </c>
      <c r="K42" s="200">
        <v>6</v>
      </c>
      <c r="L42" s="200">
        <v>10</v>
      </c>
      <c r="M42" s="200">
        <v>1</v>
      </c>
      <c r="N42" s="200">
        <v>6</v>
      </c>
      <c r="O42" s="200">
        <v>3</v>
      </c>
      <c r="P42" s="200">
        <v>13</v>
      </c>
      <c r="Q42" s="200">
        <v>62</v>
      </c>
      <c r="R42" s="200">
        <v>104</v>
      </c>
      <c r="S42" s="200">
        <v>117</v>
      </c>
      <c r="T42" s="200">
        <v>114</v>
      </c>
      <c r="U42" s="200">
        <v>104</v>
      </c>
      <c r="V42" s="200">
        <v>87</v>
      </c>
      <c r="W42" s="200">
        <v>108</v>
      </c>
      <c r="X42" s="200">
        <v>42</v>
      </c>
      <c r="Y42" s="200">
        <v>7</v>
      </c>
      <c r="Z42" s="200"/>
      <c r="AA42" s="200"/>
      <c r="AB42" s="200"/>
      <c r="AC42" s="200"/>
      <c r="AD42" s="200"/>
      <c r="AE42" s="200"/>
      <c r="AF42" s="200"/>
      <c r="AG42" s="200">
        <v>15</v>
      </c>
    </row>
    <row r="43" spans="1:33">
      <c r="A43" t="s">
        <v>136</v>
      </c>
      <c r="B43" s="202">
        <v>141</v>
      </c>
      <c r="C43" s="202">
        <v>420</v>
      </c>
      <c r="D43" s="202">
        <v>320</v>
      </c>
      <c r="E43" s="202">
        <v>334</v>
      </c>
      <c r="F43" s="202">
        <v>377</v>
      </c>
      <c r="G43" s="202">
        <v>330</v>
      </c>
      <c r="H43" s="202">
        <v>250</v>
      </c>
      <c r="I43" s="202">
        <v>193</v>
      </c>
      <c r="J43" s="202">
        <v>127</v>
      </c>
      <c r="K43" s="202">
        <v>101</v>
      </c>
      <c r="L43" s="202">
        <v>64</v>
      </c>
      <c r="M43" s="202">
        <v>92</v>
      </c>
      <c r="N43" s="202">
        <v>71</v>
      </c>
      <c r="O43" s="202">
        <v>58</v>
      </c>
      <c r="P43" s="202">
        <v>21</v>
      </c>
      <c r="Q43" s="202">
        <v>113</v>
      </c>
      <c r="R43" s="202">
        <v>148</v>
      </c>
      <c r="S43" s="202">
        <v>486</v>
      </c>
      <c r="T43" s="202">
        <v>327</v>
      </c>
      <c r="U43" s="202">
        <v>685</v>
      </c>
      <c r="V43" s="202">
        <v>113</v>
      </c>
      <c r="W43" s="202">
        <v>368</v>
      </c>
      <c r="X43" s="202">
        <v>436</v>
      </c>
      <c r="Y43" s="202">
        <v>379</v>
      </c>
      <c r="Z43" s="202">
        <v>239</v>
      </c>
      <c r="AA43" s="202">
        <v>207</v>
      </c>
      <c r="AB43" s="202">
        <v>240</v>
      </c>
      <c r="AC43" s="202">
        <v>236</v>
      </c>
      <c r="AD43" s="202">
        <v>11</v>
      </c>
      <c r="AE43" s="202">
        <v>6</v>
      </c>
      <c r="AF43" s="202">
        <v>29</v>
      </c>
      <c r="AG43" s="202">
        <v>72</v>
      </c>
    </row>
    <row r="45" spans="1:33">
      <c r="A45" s="152" t="s">
        <v>85</v>
      </c>
      <c r="B45" s="201" t="s">
        <v>100</v>
      </c>
      <c r="C45" s="201" t="s">
        <v>101</v>
      </c>
      <c r="D45" s="201" t="s">
        <v>102</v>
      </c>
      <c r="E45" s="201" t="s">
        <v>103</v>
      </c>
      <c r="F45" s="201" t="s">
        <v>104</v>
      </c>
      <c r="G45" s="201" t="s">
        <v>105</v>
      </c>
      <c r="H45" s="201" t="s">
        <v>106</v>
      </c>
      <c r="I45" s="201" t="s">
        <v>107</v>
      </c>
      <c r="J45" s="201" t="s">
        <v>108</v>
      </c>
      <c r="K45" s="201" t="s">
        <v>109</v>
      </c>
      <c r="L45" s="201" t="s">
        <v>110</v>
      </c>
      <c r="M45" s="201" t="s">
        <v>111</v>
      </c>
      <c r="N45" s="201" t="s">
        <v>112</v>
      </c>
      <c r="O45" s="201" t="s">
        <v>113</v>
      </c>
      <c r="P45" s="201" t="s">
        <v>114</v>
      </c>
      <c r="Q45" s="201" t="s">
        <v>115</v>
      </c>
      <c r="R45" s="201" t="s">
        <v>116</v>
      </c>
      <c r="S45" s="201" t="s">
        <v>117</v>
      </c>
      <c r="T45" s="201" t="s">
        <v>118</v>
      </c>
      <c r="U45" s="201" t="s">
        <v>119</v>
      </c>
      <c r="V45" s="201" t="s">
        <v>120</v>
      </c>
      <c r="W45" s="201" t="s">
        <v>121</v>
      </c>
      <c r="X45" s="201" t="s">
        <v>122</v>
      </c>
      <c r="Y45" s="201" t="s">
        <v>123</v>
      </c>
      <c r="Z45" s="201" t="s">
        <v>124</v>
      </c>
      <c r="AA45" s="201" t="s">
        <v>125</v>
      </c>
      <c r="AB45" s="201" t="s">
        <v>126</v>
      </c>
      <c r="AC45" s="201" t="s">
        <v>127</v>
      </c>
      <c r="AD45" s="201" t="s">
        <v>128</v>
      </c>
      <c r="AE45" s="201" t="s">
        <v>129</v>
      </c>
      <c r="AF45" s="201" t="s">
        <v>130</v>
      </c>
      <c r="AG45" s="201" t="s">
        <v>131</v>
      </c>
    </row>
    <row r="46" spans="1:33">
      <c r="A46" t="s">
        <v>132</v>
      </c>
      <c r="B46" s="200">
        <v>96</v>
      </c>
      <c r="C46" s="200">
        <v>396</v>
      </c>
      <c r="D46" s="200">
        <v>384</v>
      </c>
      <c r="E46" s="200">
        <v>223</v>
      </c>
      <c r="F46" s="200">
        <v>413</v>
      </c>
      <c r="G46" s="200">
        <v>247</v>
      </c>
      <c r="H46" s="200">
        <v>426</v>
      </c>
      <c r="I46" s="200">
        <v>124</v>
      </c>
      <c r="J46" s="200">
        <v>108</v>
      </c>
      <c r="K46" s="200">
        <v>108</v>
      </c>
      <c r="L46" s="200">
        <v>99</v>
      </c>
      <c r="M46" s="200">
        <v>147</v>
      </c>
      <c r="N46" s="200">
        <v>90</v>
      </c>
      <c r="O46" s="200">
        <v>30</v>
      </c>
      <c r="P46" s="200">
        <v>126</v>
      </c>
      <c r="Q46" s="200">
        <v>45</v>
      </c>
      <c r="R46" s="200">
        <v>74</v>
      </c>
      <c r="S46" s="200">
        <v>102</v>
      </c>
      <c r="T46" s="200">
        <v>97</v>
      </c>
      <c r="U46" s="200">
        <v>92</v>
      </c>
      <c r="V46" s="200">
        <v>28</v>
      </c>
      <c r="W46" s="200">
        <v>50</v>
      </c>
      <c r="X46" s="200">
        <v>14</v>
      </c>
      <c r="Y46" s="200">
        <v>34</v>
      </c>
      <c r="Z46" s="200"/>
      <c r="AA46" s="200"/>
      <c r="AB46" s="200">
        <v>6</v>
      </c>
      <c r="AC46" s="200">
        <v>4</v>
      </c>
      <c r="AD46" s="200">
        <v>2</v>
      </c>
      <c r="AE46" s="200"/>
      <c r="AF46" s="200">
        <v>42</v>
      </c>
      <c r="AG46" s="200"/>
    </row>
    <row r="47" spans="1:33">
      <c r="A47" t="s">
        <v>133</v>
      </c>
      <c r="B47" s="200"/>
      <c r="C47" s="200"/>
      <c r="D47" s="200"/>
      <c r="E47" s="200"/>
      <c r="F47" s="200"/>
      <c r="G47" s="200"/>
      <c r="H47" s="200"/>
      <c r="I47" s="200"/>
      <c r="J47" s="200"/>
      <c r="K47" s="200"/>
      <c r="L47" s="200"/>
      <c r="M47" s="200"/>
      <c r="N47" s="200"/>
      <c r="O47" s="200"/>
      <c r="P47" s="200"/>
      <c r="Q47" s="200"/>
      <c r="R47" s="200"/>
      <c r="S47" s="200"/>
      <c r="T47" s="200"/>
      <c r="U47" s="200"/>
      <c r="V47" s="200"/>
      <c r="W47" s="200">
        <v>23</v>
      </c>
      <c r="X47" s="200">
        <v>58</v>
      </c>
      <c r="Y47" s="200">
        <v>120</v>
      </c>
      <c r="Z47" s="200">
        <v>30</v>
      </c>
      <c r="AA47" s="200">
        <v>90</v>
      </c>
      <c r="AB47" s="200">
        <v>148</v>
      </c>
      <c r="AC47" s="200">
        <v>76</v>
      </c>
      <c r="AD47" s="200">
        <v>150</v>
      </c>
      <c r="AE47" s="200">
        <v>307</v>
      </c>
      <c r="AF47" s="200">
        <v>352</v>
      </c>
      <c r="AG47" s="200">
        <v>41</v>
      </c>
    </row>
    <row r="48" spans="1:33">
      <c r="A48" t="s">
        <v>134</v>
      </c>
      <c r="B48" s="200"/>
      <c r="C48" s="200"/>
      <c r="D48" s="200"/>
      <c r="E48" s="200"/>
      <c r="F48" s="200"/>
      <c r="G48" s="200"/>
      <c r="H48" s="200"/>
      <c r="I48" s="200"/>
      <c r="J48" s="200"/>
      <c r="K48" s="200"/>
      <c r="L48" s="200"/>
      <c r="M48" s="200"/>
      <c r="N48" s="200"/>
      <c r="O48" s="200"/>
      <c r="P48" s="200"/>
      <c r="Q48" s="200"/>
      <c r="R48" s="200"/>
      <c r="S48" s="200"/>
      <c r="T48" s="200"/>
      <c r="U48" s="200"/>
      <c r="V48" s="200"/>
      <c r="W48" s="200"/>
      <c r="X48" s="200"/>
      <c r="Y48" s="200"/>
      <c r="Z48" s="200"/>
      <c r="AA48" s="200"/>
      <c r="AB48" s="200">
        <v>3</v>
      </c>
      <c r="AC48" s="200">
        <v>5</v>
      </c>
      <c r="AD48" s="200">
        <v>24</v>
      </c>
      <c r="AE48" s="200">
        <v>45</v>
      </c>
      <c r="AF48" s="200">
        <v>70</v>
      </c>
      <c r="AG48" s="200">
        <v>2</v>
      </c>
    </row>
    <row r="49" spans="1:33">
      <c r="A49" t="s">
        <v>135</v>
      </c>
      <c r="B49" s="200">
        <v>28</v>
      </c>
      <c r="C49" s="200">
        <v>37</v>
      </c>
      <c r="D49" s="200">
        <v>58</v>
      </c>
      <c r="E49" s="200">
        <v>100</v>
      </c>
      <c r="F49" s="200">
        <v>151</v>
      </c>
      <c r="G49" s="200">
        <v>49</v>
      </c>
      <c r="H49" s="200">
        <v>59</v>
      </c>
      <c r="I49" s="200">
        <v>14</v>
      </c>
      <c r="J49" s="200">
        <v>28</v>
      </c>
      <c r="K49" s="200"/>
      <c r="L49" s="200"/>
      <c r="M49" s="200"/>
      <c r="N49" s="200">
        <v>1</v>
      </c>
      <c r="O49" s="200">
        <v>20</v>
      </c>
      <c r="P49" s="200">
        <v>36</v>
      </c>
      <c r="Q49" s="200">
        <v>31</v>
      </c>
      <c r="R49" s="200">
        <v>65</v>
      </c>
      <c r="S49" s="200">
        <v>36</v>
      </c>
      <c r="T49" s="200">
        <v>56</v>
      </c>
      <c r="U49" s="200">
        <v>7</v>
      </c>
      <c r="V49" s="200">
        <v>67</v>
      </c>
      <c r="W49" s="200">
        <v>116</v>
      </c>
      <c r="X49" s="200">
        <v>26</v>
      </c>
      <c r="Y49" s="200">
        <v>16</v>
      </c>
      <c r="Z49" s="200">
        <v>2</v>
      </c>
      <c r="AA49" s="200"/>
      <c r="AB49" s="200"/>
      <c r="AC49" s="200"/>
      <c r="AD49" s="200"/>
      <c r="AE49" s="200"/>
      <c r="AF49" s="200"/>
      <c r="AG49" s="200"/>
    </row>
    <row r="50" spans="1:33">
      <c r="A50" t="s">
        <v>136</v>
      </c>
      <c r="B50" s="202">
        <v>124</v>
      </c>
      <c r="C50" s="202">
        <v>433</v>
      </c>
      <c r="D50" s="202">
        <v>442</v>
      </c>
      <c r="E50" s="202">
        <v>323</v>
      </c>
      <c r="F50" s="202">
        <v>564</v>
      </c>
      <c r="G50" s="202">
        <v>296</v>
      </c>
      <c r="H50" s="202">
        <v>485</v>
      </c>
      <c r="I50" s="202">
        <v>138</v>
      </c>
      <c r="J50" s="202">
        <v>136</v>
      </c>
      <c r="K50" s="202">
        <v>108</v>
      </c>
      <c r="L50" s="202">
        <v>99</v>
      </c>
      <c r="M50" s="202">
        <v>147</v>
      </c>
      <c r="N50" s="202">
        <v>91</v>
      </c>
      <c r="O50" s="202">
        <v>50</v>
      </c>
      <c r="P50" s="202">
        <v>162</v>
      </c>
      <c r="Q50" s="202">
        <v>76</v>
      </c>
      <c r="R50" s="202">
        <v>139</v>
      </c>
      <c r="S50" s="202">
        <v>138</v>
      </c>
      <c r="T50" s="202">
        <v>164</v>
      </c>
      <c r="U50" s="202">
        <v>129</v>
      </c>
      <c r="V50" s="202">
        <v>95</v>
      </c>
      <c r="W50" s="202">
        <v>189</v>
      </c>
      <c r="X50" s="202">
        <v>102</v>
      </c>
      <c r="Y50" s="202">
        <v>170</v>
      </c>
      <c r="Z50" s="202">
        <v>48</v>
      </c>
      <c r="AA50" s="202">
        <v>90</v>
      </c>
      <c r="AB50" s="202">
        <v>157</v>
      </c>
      <c r="AC50" s="202">
        <v>85</v>
      </c>
      <c r="AD50" s="202">
        <v>176</v>
      </c>
      <c r="AE50" s="202">
        <v>352</v>
      </c>
      <c r="AF50" s="202">
        <v>464</v>
      </c>
      <c r="AG50" s="202">
        <v>43</v>
      </c>
    </row>
    <row r="53" spans="1:33">
      <c r="A53" s="152" t="s">
        <v>137</v>
      </c>
      <c r="B53" s="201" t="s">
        <v>100</v>
      </c>
      <c r="C53" s="201" t="s">
        <v>101</v>
      </c>
      <c r="D53" s="201" t="s">
        <v>102</v>
      </c>
      <c r="E53" s="201" t="s">
        <v>103</v>
      </c>
      <c r="F53" s="201" t="s">
        <v>104</v>
      </c>
      <c r="G53" s="201" t="s">
        <v>105</v>
      </c>
      <c r="H53" s="201" t="s">
        <v>106</v>
      </c>
      <c r="I53" s="201" t="s">
        <v>107</v>
      </c>
      <c r="J53" s="201" t="s">
        <v>108</v>
      </c>
      <c r="K53" s="201" t="s">
        <v>109</v>
      </c>
      <c r="L53" s="201" t="s">
        <v>110</v>
      </c>
      <c r="M53" s="201" t="s">
        <v>111</v>
      </c>
      <c r="N53" s="201" t="s">
        <v>112</v>
      </c>
      <c r="O53" s="201" t="s">
        <v>113</v>
      </c>
      <c r="P53" s="201" t="s">
        <v>114</v>
      </c>
      <c r="Q53" s="201" t="s">
        <v>115</v>
      </c>
      <c r="R53" s="201" t="s">
        <v>116</v>
      </c>
      <c r="S53" s="201" t="s">
        <v>117</v>
      </c>
      <c r="T53" s="201" t="s">
        <v>118</v>
      </c>
      <c r="U53" s="201" t="s">
        <v>119</v>
      </c>
      <c r="V53" s="201" t="s">
        <v>120</v>
      </c>
      <c r="W53" s="201" t="s">
        <v>121</v>
      </c>
      <c r="X53" s="201" t="s">
        <v>122</v>
      </c>
      <c r="Y53" s="201" t="s">
        <v>123</v>
      </c>
      <c r="Z53" s="201" t="s">
        <v>124</v>
      </c>
      <c r="AA53" s="201" t="s">
        <v>125</v>
      </c>
      <c r="AB53" s="201" t="s">
        <v>126</v>
      </c>
      <c r="AC53" s="201" t="s">
        <v>127</v>
      </c>
      <c r="AD53" s="201" t="s">
        <v>128</v>
      </c>
      <c r="AE53" s="201" t="s">
        <v>129</v>
      </c>
      <c r="AF53" s="201" t="s">
        <v>130</v>
      </c>
      <c r="AG53" s="201" t="s">
        <v>131</v>
      </c>
    </row>
    <row r="54" spans="1:33">
      <c r="A54" t="s">
        <v>132</v>
      </c>
      <c r="B54" s="200">
        <v>1501</v>
      </c>
      <c r="C54" s="200">
        <v>3740</v>
      </c>
      <c r="D54" s="200">
        <v>2469</v>
      </c>
      <c r="E54" s="200">
        <v>2975</v>
      </c>
      <c r="F54" s="200">
        <v>2721</v>
      </c>
      <c r="G54" s="200">
        <v>2052</v>
      </c>
      <c r="H54" s="200">
        <v>1943</v>
      </c>
      <c r="I54" s="200">
        <v>1416</v>
      </c>
      <c r="J54" s="200">
        <v>1394</v>
      </c>
      <c r="K54" s="200">
        <v>1012</v>
      </c>
      <c r="L54" s="200">
        <v>969</v>
      </c>
      <c r="M54" s="200">
        <v>1487</v>
      </c>
      <c r="N54" s="200">
        <v>802</v>
      </c>
      <c r="O54" s="200">
        <v>758</v>
      </c>
      <c r="P54" s="200">
        <v>1087</v>
      </c>
      <c r="Q54" s="200">
        <v>714</v>
      </c>
      <c r="R54" s="200">
        <v>1012</v>
      </c>
      <c r="S54" s="200">
        <v>1300</v>
      </c>
      <c r="T54" s="200">
        <v>1458</v>
      </c>
      <c r="U54" s="200">
        <v>1857</v>
      </c>
      <c r="V54" s="200">
        <v>1016</v>
      </c>
      <c r="W54" s="200">
        <v>885</v>
      </c>
      <c r="X54" s="200">
        <v>210</v>
      </c>
      <c r="Y54" s="200">
        <v>186</v>
      </c>
      <c r="Z54" s="200">
        <v>294</v>
      </c>
      <c r="AA54" s="200">
        <v>263</v>
      </c>
      <c r="AB54" s="200">
        <v>408</v>
      </c>
      <c r="AC54" s="200">
        <v>331</v>
      </c>
      <c r="AD54" s="200">
        <v>285</v>
      </c>
      <c r="AE54" s="200">
        <v>290</v>
      </c>
      <c r="AF54" s="200">
        <v>229</v>
      </c>
      <c r="AG54" s="200">
        <v>308</v>
      </c>
    </row>
    <row r="55" spans="1:33">
      <c r="A55" t="s">
        <v>133</v>
      </c>
      <c r="B55" s="200"/>
      <c r="C55" s="200"/>
      <c r="D55" s="200"/>
      <c r="E55" s="200"/>
      <c r="F55" s="200"/>
      <c r="G55" s="200"/>
      <c r="H55" s="200"/>
      <c r="I55" s="200"/>
      <c r="J55" s="200"/>
      <c r="K55" s="200"/>
      <c r="L55" s="200"/>
      <c r="M55" s="200"/>
      <c r="N55" s="200"/>
      <c r="O55" s="200"/>
      <c r="P55" s="200"/>
      <c r="Q55" s="200"/>
      <c r="R55" s="200"/>
      <c r="S55" s="200"/>
      <c r="T55" s="200"/>
      <c r="U55" s="200"/>
      <c r="V55" s="200">
        <v>33</v>
      </c>
      <c r="W55" s="200">
        <v>541</v>
      </c>
      <c r="X55" s="200">
        <v>1095</v>
      </c>
      <c r="Y55" s="200">
        <v>2047</v>
      </c>
      <c r="Z55" s="200">
        <v>836</v>
      </c>
      <c r="AA55" s="200">
        <v>875</v>
      </c>
      <c r="AB55" s="200">
        <v>1242</v>
      </c>
      <c r="AC55" s="200">
        <v>1122</v>
      </c>
      <c r="AD55" s="200">
        <v>766</v>
      </c>
      <c r="AE55" s="200">
        <v>998</v>
      </c>
      <c r="AF55" s="200">
        <v>1057</v>
      </c>
      <c r="AG55" s="200">
        <v>478</v>
      </c>
    </row>
    <row r="56" spans="1:33">
      <c r="A56" t="s">
        <v>138</v>
      </c>
      <c r="B56" s="200"/>
      <c r="C56" s="200"/>
      <c r="D56" s="200"/>
      <c r="E56" s="200"/>
      <c r="F56" s="200"/>
      <c r="G56" s="200"/>
      <c r="H56" s="200"/>
      <c r="I56" s="200"/>
      <c r="J56" s="200"/>
      <c r="K56" s="200"/>
      <c r="L56" s="200"/>
      <c r="M56" s="200"/>
      <c r="N56" s="200"/>
      <c r="O56" s="200"/>
      <c r="P56" s="200">
        <v>18</v>
      </c>
      <c r="Q56" s="200"/>
      <c r="R56" s="200">
        <v>8</v>
      </c>
      <c r="S56" s="200">
        <v>132</v>
      </c>
      <c r="T56" s="200">
        <v>116</v>
      </c>
      <c r="U56" s="200">
        <v>344</v>
      </c>
      <c r="V56" s="200">
        <v>81</v>
      </c>
      <c r="W56" s="200">
        <v>73</v>
      </c>
      <c r="X56" s="200">
        <v>27</v>
      </c>
      <c r="Y56" s="200">
        <v>10</v>
      </c>
      <c r="Z56" s="200">
        <v>36</v>
      </c>
      <c r="AA56" s="200">
        <v>6</v>
      </c>
      <c r="AB56" s="200">
        <v>2</v>
      </c>
      <c r="AC56" s="200">
        <v>55</v>
      </c>
      <c r="AD56" s="200">
        <v>49</v>
      </c>
      <c r="AE56" s="200"/>
      <c r="AF56" s="200"/>
      <c r="AG56" s="200"/>
    </row>
    <row r="57" spans="1:33">
      <c r="A57" t="s">
        <v>134</v>
      </c>
      <c r="B57" s="200"/>
      <c r="C57" s="200"/>
      <c r="D57" s="200"/>
      <c r="E57" s="200"/>
      <c r="F57" s="200"/>
      <c r="G57" s="200"/>
      <c r="H57" s="200"/>
      <c r="I57" s="200"/>
      <c r="J57" s="200"/>
      <c r="K57" s="200"/>
      <c r="L57" s="200"/>
      <c r="M57" s="200"/>
      <c r="N57" s="200"/>
      <c r="O57" s="200"/>
      <c r="P57" s="200"/>
      <c r="Q57" s="200"/>
      <c r="R57" s="200"/>
      <c r="S57" s="200"/>
      <c r="T57" s="200"/>
      <c r="U57" s="200"/>
      <c r="V57" s="200"/>
      <c r="W57" s="200"/>
      <c r="X57" s="200"/>
      <c r="Y57" s="200">
        <v>125</v>
      </c>
      <c r="Z57" s="200">
        <v>12</v>
      </c>
      <c r="AA57" s="200">
        <v>188</v>
      </c>
      <c r="AB57" s="200">
        <v>218</v>
      </c>
      <c r="AC57" s="200">
        <v>262</v>
      </c>
      <c r="AD57" s="200">
        <v>288</v>
      </c>
      <c r="AE57" s="200">
        <v>394</v>
      </c>
      <c r="AF57" s="200">
        <v>340</v>
      </c>
      <c r="AG57" s="200">
        <v>383</v>
      </c>
    </row>
    <row r="58" spans="1:33">
      <c r="A58" t="s">
        <v>135</v>
      </c>
      <c r="B58" s="200">
        <v>282</v>
      </c>
      <c r="C58" s="200">
        <v>727</v>
      </c>
      <c r="D58" s="200">
        <v>1219</v>
      </c>
      <c r="E58" s="200">
        <v>1273</v>
      </c>
      <c r="F58" s="200">
        <v>1357</v>
      </c>
      <c r="G58" s="200">
        <v>979</v>
      </c>
      <c r="H58" s="200">
        <v>695</v>
      </c>
      <c r="I58" s="200">
        <v>385</v>
      </c>
      <c r="J58" s="200">
        <v>318</v>
      </c>
      <c r="K58" s="200">
        <v>177</v>
      </c>
      <c r="L58" s="200">
        <v>204</v>
      </c>
      <c r="M58" s="200">
        <v>286</v>
      </c>
      <c r="N58" s="200">
        <v>268</v>
      </c>
      <c r="O58" s="200">
        <v>522</v>
      </c>
      <c r="P58" s="200">
        <v>891</v>
      </c>
      <c r="Q58" s="200">
        <v>853</v>
      </c>
      <c r="R58" s="200">
        <v>1180</v>
      </c>
      <c r="S58" s="200">
        <v>1046</v>
      </c>
      <c r="T58" s="200">
        <v>875</v>
      </c>
      <c r="U58" s="200">
        <v>844</v>
      </c>
      <c r="V58" s="200">
        <v>699</v>
      </c>
      <c r="W58" s="200">
        <v>815</v>
      </c>
      <c r="X58" s="200">
        <v>487</v>
      </c>
      <c r="Y58" s="200">
        <v>173</v>
      </c>
      <c r="Z58" s="200">
        <v>159</v>
      </c>
      <c r="AA58" s="200">
        <v>51</v>
      </c>
      <c r="AB58" s="200">
        <v>11</v>
      </c>
      <c r="AC58" s="200">
        <v>20</v>
      </c>
      <c r="AD58" s="200">
        <v>28</v>
      </c>
      <c r="AE58" s="200">
        <v>36</v>
      </c>
      <c r="AF58" s="200">
        <v>14</v>
      </c>
      <c r="AG58" s="200">
        <v>114</v>
      </c>
    </row>
    <row r="59" spans="1:33">
      <c r="A59" t="s">
        <v>139</v>
      </c>
      <c r="B59" s="200"/>
      <c r="C59" s="200"/>
      <c r="D59" s="200"/>
      <c r="E59" s="200"/>
      <c r="F59" s="200"/>
      <c r="G59" s="200"/>
      <c r="H59" s="200"/>
      <c r="I59" s="200"/>
      <c r="J59" s="200"/>
      <c r="K59" s="200"/>
      <c r="L59" s="200"/>
      <c r="M59" s="200"/>
      <c r="N59" s="200"/>
      <c r="O59" s="200"/>
      <c r="P59" s="200"/>
      <c r="Q59" s="200"/>
      <c r="R59" s="200"/>
      <c r="S59" s="200"/>
      <c r="T59" s="200"/>
      <c r="U59" s="200"/>
      <c r="V59" s="200"/>
      <c r="W59" s="200"/>
      <c r="X59" s="200"/>
      <c r="Y59" s="200"/>
      <c r="Z59" s="200"/>
      <c r="AA59" s="200"/>
      <c r="AB59" s="200"/>
      <c r="AC59" s="200"/>
      <c r="AD59" s="200"/>
      <c r="AE59" s="200"/>
      <c r="AF59" s="200"/>
      <c r="AG59" s="200">
        <v>77</v>
      </c>
    </row>
    <row r="60" spans="1:33">
      <c r="A60" t="s">
        <v>136</v>
      </c>
      <c r="B60" s="202">
        <v>1783</v>
      </c>
      <c r="C60" s="202">
        <v>4467</v>
      </c>
      <c r="D60" s="202">
        <v>3688</v>
      </c>
      <c r="E60" s="202">
        <v>4248</v>
      </c>
      <c r="F60" s="202">
        <v>4078</v>
      </c>
      <c r="G60" s="202">
        <v>3031</v>
      </c>
      <c r="H60" s="202">
        <v>2638</v>
      </c>
      <c r="I60" s="202">
        <v>1801</v>
      </c>
      <c r="J60" s="202">
        <v>1712</v>
      </c>
      <c r="K60" s="202">
        <v>1189</v>
      </c>
      <c r="L60" s="202">
        <v>1173</v>
      </c>
      <c r="M60" s="202">
        <v>1773</v>
      </c>
      <c r="N60" s="202">
        <v>1070</v>
      </c>
      <c r="O60" s="202">
        <v>1280</v>
      </c>
      <c r="P60" s="202">
        <v>1996</v>
      </c>
      <c r="Q60" s="202">
        <v>1567</v>
      </c>
      <c r="R60" s="202">
        <v>2200</v>
      </c>
      <c r="S60" s="202">
        <v>2478</v>
      </c>
      <c r="T60" s="202">
        <v>2449</v>
      </c>
      <c r="U60" s="202">
        <v>3045</v>
      </c>
      <c r="V60" s="202">
        <v>1829</v>
      </c>
      <c r="W60" s="202">
        <v>2314</v>
      </c>
      <c r="X60" s="202">
        <v>1819</v>
      </c>
      <c r="Y60" s="202">
        <v>2541</v>
      </c>
      <c r="Z60" s="202">
        <v>1337</v>
      </c>
      <c r="AA60" s="202">
        <v>1383</v>
      </c>
      <c r="AB60" s="202">
        <v>1881</v>
      </c>
      <c r="AC60" s="202">
        <v>1790</v>
      </c>
      <c r="AD60" s="202">
        <v>1416</v>
      </c>
      <c r="AE60" s="202">
        <v>1718</v>
      </c>
      <c r="AF60" s="202">
        <v>1640</v>
      </c>
      <c r="AG60" s="202">
        <v>1360</v>
      </c>
    </row>
  </sheetData>
  <pageMargins left="0.7" right="0.7" top="0.75" bottom="0.75" header="0.3" footer="0.3"/>
  <pageSetup paperSize="9" scale="2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11B37-4DB8-43E8-B37C-FD757B5F4FAA}">
  <sheetPr>
    <tabColor rgb="FFF95D95"/>
    <pageSetUpPr fitToPage="1"/>
  </sheetPr>
  <dimension ref="A1:R172"/>
  <sheetViews>
    <sheetView topLeftCell="A33" zoomScaleNormal="100" workbookViewId="0">
      <selection activeCell="A33" sqref="A33"/>
    </sheetView>
  </sheetViews>
  <sheetFormatPr defaultColWidth="8.7265625" defaultRowHeight="14.5"/>
  <cols>
    <col min="1" max="1" width="25.54296875" style="203" customWidth="1"/>
    <col min="2" max="2" width="10.7265625" style="203" customWidth="1"/>
    <col min="3" max="3" width="12.1796875" style="203" customWidth="1"/>
    <col min="4" max="4" width="10.7265625" style="203" customWidth="1"/>
    <col min="5" max="5" width="11.453125" style="203" customWidth="1"/>
    <col min="11" max="11" width="7.54296875" style="203" bestFit="1" customWidth="1"/>
    <col min="12" max="12" width="21.81640625" style="203" customWidth="1"/>
    <col min="13" max="13" width="11.54296875" customWidth="1"/>
    <col min="14" max="14" width="14.7265625" customWidth="1"/>
    <col min="18" max="18" width="14.81640625" bestFit="1" customWidth="1"/>
  </cols>
  <sheetData>
    <row r="1" spans="1:18">
      <c r="A1" s="300" t="s">
        <v>140</v>
      </c>
      <c r="B1"/>
      <c r="C1"/>
      <c r="D1"/>
    </row>
    <row r="2" spans="1:18">
      <c r="A2" s="204"/>
      <c r="B2" s="205"/>
      <c r="C2" s="205" t="s">
        <v>141</v>
      </c>
      <c r="D2" s="206"/>
      <c r="E2" s="206"/>
      <c r="L2" s="204"/>
      <c r="M2" s="205"/>
      <c r="N2" s="205" t="s">
        <v>141</v>
      </c>
      <c r="O2" s="206"/>
      <c r="P2" s="406"/>
    </row>
    <row r="3" spans="1:18" ht="39.65" customHeight="1">
      <c r="A3" s="208" t="s">
        <v>142</v>
      </c>
      <c r="B3" s="209" t="s">
        <v>143</v>
      </c>
      <c r="C3" s="209" t="s">
        <v>144</v>
      </c>
      <c r="D3" s="209" t="s">
        <v>145</v>
      </c>
      <c r="E3" s="210" t="s">
        <v>146</v>
      </c>
      <c r="K3" s="203" t="s">
        <v>147</v>
      </c>
      <c r="L3" s="208" t="s">
        <v>142</v>
      </c>
      <c r="M3" s="209" t="s">
        <v>143</v>
      </c>
      <c r="N3" s="209" t="s">
        <v>144</v>
      </c>
      <c r="O3" s="209" t="s">
        <v>145</v>
      </c>
      <c r="P3" s="407" t="s">
        <v>146</v>
      </c>
      <c r="R3" s="571" t="s">
        <v>79</v>
      </c>
    </row>
    <row r="4" spans="1:18">
      <c r="A4" s="211"/>
      <c r="B4" s="212">
        <v>83180</v>
      </c>
      <c r="C4" s="213" t="s">
        <v>148</v>
      </c>
      <c r="D4" s="213" t="s">
        <v>149</v>
      </c>
      <c r="E4" s="213" t="s">
        <v>150</v>
      </c>
      <c r="K4" s="211" t="s">
        <v>151</v>
      </c>
      <c r="L4" s="304" t="s">
        <v>79</v>
      </c>
      <c r="M4" s="212">
        <v>640</v>
      </c>
      <c r="N4" s="213" t="s">
        <v>152</v>
      </c>
      <c r="O4" s="213" t="s">
        <v>153</v>
      </c>
      <c r="P4" s="408" t="s">
        <v>154</v>
      </c>
      <c r="R4" s="571"/>
    </row>
    <row r="5" spans="1:18">
      <c r="A5" s="211"/>
      <c r="B5" s="212">
        <v>2850</v>
      </c>
      <c r="C5" s="213" t="s">
        <v>155</v>
      </c>
      <c r="D5" s="213" t="s">
        <v>156</v>
      </c>
      <c r="E5" s="213" t="s">
        <v>157</v>
      </c>
      <c r="K5" s="218" t="s">
        <v>158</v>
      </c>
      <c r="L5" s="316" t="s">
        <v>79</v>
      </c>
      <c r="M5" s="224">
        <v>780</v>
      </c>
      <c r="N5" s="222">
        <v>170</v>
      </c>
      <c r="O5" s="222">
        <v>70</v>
      </c>
      <c r="P5" s="409">
        <v>1020</v>
      </c>
      <c r="R5" s="571"/>
    </row>
    <row r="6" spans="1:18">
      <c r="A6" s="211" t="s">
        <v>79</v>
      </c>
      <c r="B6" s="212">
        <v>640</v>
      </c>
      <c r="C6" s="213" t="s">
        <v>152</v>
      </c>
      <c r="D6" s="213" t="s">
        <v>153</v>
      </c>
      <c r="E6" s="213" t="s">
        <v>154</v>
      </c>
      <c r="K6" s="218" t="s">
        <v>159</v>
      </c>
      <c r="L6" s="316" t="s">
        <v>79</v>
      </c>
      <c r="M6" s="232">
        <v>610</v>
      </c>
      <c r="N6" s="222">
        <v>110</v>
      </c>
      <c r="O6" s="222">
        <v>10</v>
      </c>
      <c r="P6" s="409">
        <v>730</v>
      </c>
      <c r="R6" s="571"/>
    </row>
    <row r="7" spans="1:18">
      <c r="A7" s="211" t="s">
        <v>80</v>
      </c>
      <c r="B7" s="212">
        <v>420</v>
      </c>
      <c r="C7" s="213" t="s">
        <v>160</v>
      </c>
      <c r="D7" s="213" t="s">
        <v>161</v>
      </c>
      <c r="E7" s="213" t="s">
        <v>162</v>
      </c>
      <c r="K7" s="218" t="s">
        <v>163</v>
      </c>
      <c r="L7" s="316" t="s">
        <v>79</v>
      </c>
      <c r="M7" s="232">
        <v>810</v>
      </c>
      <c r="N7" s="222">
        <v>80</v>
      </c>
      <c r="O7" s="222">
        <v>120</v>
      </c>
      <c r="P7" s="409">
        <v>1010</v>
      </c>
      <c r="R7" s="571"/>
    </row>
    <row r="8" spans="1:18">
      <c r="A8" s="211" t="s">
        <v>81</v>
      </c>
      <c r="B8" s="212">
        <v>470</v>
      </c>
      <c r="C8" s="213" t="s">
        <v>156</v>
      </c>
      <c r="D8" s="213" t="s">
        <v>161</v>
      </c>
      <c r="E8" s="213" t="s">
        <v>164</v>
      </c>
      <c r="K8" s="218" t="s">
        <v>165</v>
      </c>
      <c r="L8" s="305" t="s">
        <v>79</v>
      </c>
      <c r="M8" s="236">
        <v>570</v>
      </c>
      <c r="N8" s="235">
        <v>40</v>
      </c>
      <c r="O8" s="235">
        <v>40</v>
      </c>
      <c r="P8" s="410">
        <v>660</v>
      </c>
      <c r="R8" s="571"/>
    </row>
    <row r="9" spans="1:18">
      <c r="A9" s="211" t="s">
        <v>82</v>
      </c>
      <c r="B9" s="212">
        <v>610</v>
      </c>
      <c r="C9" s="213" t="s">
        <v>166</v>
      </c>
      <c r="D9" s="213" t="s">
        <v>161</v>
      </c>
      <c r="E9" s="213" t="s">
        <v>167</v>
      </c>
      <c r="K9" s="218" t="s">
        <v>168</v>
      </c>
      <c r="L9" s="305" t="s">
        <v>79</v>
      </c>
      <c r="M9" s="238">
        <v>410</v>
      </c>
      <c r="N9" s="235">
        <v>170</v>
      </c>
      <c r="O9" s="235">
        <v>250</v>
      </c>
      <c r="P9" s="410">
        <v>830</v>
      </c>
      <c r="R9" s="571"/>
    </row>
    <row r="10" spans="1:18">
      <c r="A10" s="211" t="s">
        <v>83</v>
      </c>
      <c r="B10" s="212">
        <v>110</v>
      </c>
      <c r="C10" s="213" t="s">
        <v>169</v>
      </c>
      <c r="D10" s="213" t="s">
        <v>170</v>
      </c>
      <c r="E10" s="213" t="s">
        <v>171</v>
      </c>
      <c r="K10" s="218" t="s">
        <v>172</v>
      </c>
      <c r="L10" s="305" t="s">
        <v>79</v>
      </c>
      <c r="M10" s="236">
        <v>560</v>
      </c>
      <c r="N10" s="235">
        <v>70</v>
      </c>
      <c r="O10" s="235">
        <v>60</v>
      </c>
      <c r="P10" s="410">
        <v>690</v>
      </c>
      <c r="R10" s="571"/>
    </row>
    <row r="11" spans="1:18">
      <c r="A11" s="211" t="s">
        <v>84</v>
      </c>
      <c r="B11" s="212">
        <v>490</v>
      </c>
      <c r="C11" s="213" t="s">
        <v>173</v>
      </c>
      <c r="D11" s="213" t="s">
        <v>161</v>
      </c>
      <c r="E11" s="213" t="s">
        <v>174</v>
      </c>
      <c r="K11" s="247" t="s">
        <v>175</v>
      </c>
      <c r="L11" s="305" t="s">
        <v>79</v>
      </c>
      <c r="M11" s="238">
        <v>560</v>
      </c>
      <c r="N11" s="253">
        <v>130</v>
      </c>
      <c r="O11" s="253">
        <v>30</v>
      </c>
      <c r="P11" s="411">
        <v>720</v>
      </c>
      <c r="R11" s="571"/>
    </row>
    <row r="12" spans="1:18">
      <c r="A12" s="211" t="s">
        <v>85</v>
      </c>
      <c r="B12" s="212">
        <v>120</v>
      </c>
      <c r="C12" s="213" t="s">
        <v>169</v>
      </c>
      <c r="D12" s="213" t="s">
        <v>161</v>
      </c>
      <c r="E12" s="213" t="s">
        <v>176</v>
      </c>
      <c r="K12" s="218" t="s">
        <v>177</v>
      </c>
      <c r="L12" s="317" t="s">
        <v>79</v>
      </c>
      <c r="M12" s="258">
        <v>770</v>
      </c>
      <c r="N12" s="257">
        <v>130</v>
      </c>
      <c r="O12" s="257">
        <v>10</v>
      </c>
      <c r="P12" s="412">
        <v>910</v>
      </c>
      <c r="R12" s="571"/>
    </row>
    <row r="13" spans="1:18" ht="29">
      <c r="A13" s="358" t="s">
        <v>178</v>
      </c>
      <c r="B13"/>
      <c r="C13"/>
      <c r="D13"/>
      <c r="E13"/>
      <c r="K13" s="256" t="s">
        <v>179</v>
      </c>
      <c r="L13" s="317" t="s">
        <v>79</v>
      </c>
      <c r="M13" s="262">
        <v>720</v>
      </c>
      <c r="N13" s="257">
        <v>140</v>
      </c>
      <c r="O13" s="257">
        <v>40</v>
      </c>
      <c r="P13" s="412">
        <v>900</v>
      </c>
      <c r="R13" s="571"/>
    </row>
    <row r="14" spans="1:18" ht="29.5" thickBot="1">
      <c r="A14" s="359" t="s">
        <v>142</v>
      </c>
      <c r="B14" s="360" t="s">
        <v>143</v>
      </c>
      <c r="C14" s="360" t="s">
        <v>144</v>
      </c>
      <c r="D14" s="360" t="s">
        <v>145</v>
      </c>
      <c r="E14" s="360" t="s">
        <v>146</v>
      </c>
      <c r="K14" s="256" t="s">
        <v>180</v>
      </c>
      <c r="L14" s="317" t="s">
        <v>79</v>
      </c>
      <c r="M14" s="272">
        <v>630</v>
      </c>
      <c r="N14" s="271">
        <v>290</v>
      </c>
      <c r="O14" s="271">
        <v>20</v>
      </c>
      <c r="P14" s="413">
        <v>950</v>
      </c>
      <c r="R14" s="571"/>
    </row>
    <row r="15" spans="1:18" ht="29">
      <c r="A15"/>
      <c r="B15"/>
      <c r="C15"/>
      <c r="D15"/>
      <c r="E15"/>
      <c r="K15" s="256" t="s">
        <v>181</v>
      </c>
      <c r="L15" s="317" t="s">
        <v>79</v>
      </c>
      <c r="M15" s="270">
        <v>1730</v>
      </c>
      <c r="N15" s="253">
        <v>220</v>
      </c>
      <c r="O15" s="253">
        <v>30</v>
      </c>
      <c r="P15" s="411">
        <v>1980</v>
      </c>
      <c r="R15" s="571"/>
    </row>
    <row r="16" spans="1:18">
      <c r="A16" s="361"/>
      <c r="B16" s="362">
        <v>89120</v>
      </c>
      <c r="C16" s="363">
        <v>27460</v>
      </c>
      <c r="D16" s="363">
        <v>1960</v>
      </c>
      <c r="E16" s="363">
        <v>118510</v>
      </c>
      <c r="K16" s="274" t="s">
        <v>182</v>
      </c>
      <c r="L16" s="306" t="s">
        <v>79</v>
      </c>
      <c r="M16" s="270">
        <v>1290</v>
      </c>
      <c r="N16" s="253">
        <v>110</v>
      </c>
      <c r="O16" s="253">
        <v>0</v>
      </c>
      <c r="P16" s="411">
        <v>1400</v>
      </c>
      <c r="R16" s="571"/>
    </row>
    <row r="17" spans="1:18">
      <c r="A17"/>
      <c r="B17" s="364">
        <v>3040</v>
      </c>
      <c r="C17" s="365">
        <v>620</v>
      </c>
      <c r="D17" s="365">
        <v>80</v>
      </c>
      <c r="E17" s="365">
        <v>3730</v>
      </c>
      <c r="K17" s="337"/>
      <c r="L17" s="338"/>
      <c r="M17" s="340"/>
      <c r="N17" s="339"/>
      <c r="O17" s="339"/>
      <c r="P17" s="339"/>
    </row>
    <row r="18" spans="1:18">
      <c r="A18" t="s">
        <v>79</v>
      </c>
      <c r="B18" s="364">
        <v>780</v>
      </c>
      <c r="C18" s="365">
        <v>170</v>
      </c>
      <c r="D18" s="365">
        <v>70</v>
      </c>
      <c r="E18" s="365">
        <v>1020</v>
      </c>
      <c r="K18" s="211" t="s">
        <v>151</v>
      </c>
      <c r="L18" s="304" t="s">
        <v>80</v>
      </c>
      <c r="M18" s="212">
        <v>420</v>
      </c>
      <c r="N18" s="213" t="s">
        <v>160</v>
      </c>
      <c r="O18" s="213" t="s">
        <v>161</v>
      </c>
      <c r="P18" s="213" t="s">
        <v>162</v>
      </c>
      <c r="R18" s="572" t="s">
        <v>80</v>
      </c>
    </row>
    <row r="19" spans="1:18">
      <c r="A19" t="s">
        <v>80</v>
      </c>
      <c r="B19" s="364">
        <v>510</v>
      </c>
      <c r="C19" s="365">
        <v>150</v>
      </c>
      <c r="D19" s="365">
        <v>0</v>
      </c>
      <c r="E19" s="365">
        <v>660</v>
      </c>
      <c r="K19" s="218" t="s">
        <v>158</v>
      </c>
      <c r="L19" s="316" t="s">
        <v>80</v>
      </c>
      <c r="M19" s="224">
        <v>510</v>
      </c>
      <c r="N19" s="222">
        <v>150</v>
      </c>
      <c r="O19" s="222">
        <v>0</v>
      </c>
      <c r="P19" s="222">
        <v>660</v>
      </c>
      <c r="R19" s="572"/>
    </row>
    <row r="20" spans="1:18">
      <c r="A20" t="s">
        <v>81</v>
      </c>
      <c r="B20" s="364">
        <v>390</v>
      </c>
      <c r="C20" s="365">
        <v>50</v>
      </c>
      <c r="D20" s="365">
        <v>10</v>
      </c>
      <c r="E20" s="365">
        <v>440</v>
      </c>
      <c r="K20" s="218" t="s">
        <v>159</v>
      </c>
      <c r="L20" s="316" t="s">
        <v>80</v>
      </c>
      <c r="M20" s="232">
        <v>720</v>
      </c>
      <c r="N20" s="222">
        <v>180</v>
      </c>
      <c r="O20" s="222">
        <v>0</v>
      </c>
      <c r="P20" s="222">
        <v>900</v>
      </c>
      <c r="R20" s="572"/>
    </row>
    <row r="21" spans="1:18">
      <c r="A21" t="s">
        <v>82</v>
      </c>
      <c r="B21" s="364">
        <v>460</v>
      </c>
      <c r="C21" s="365">
        <v>120</v>
      </c>
      <c r="D21" s="365">
        <v>0</v>
      </c>
      <c r="E21" s="365">
        <v>580</v>
      </c>
      <c r="K21" s="218" t="s">
        <v>163</v>
      </c>
      <c r="L21" s="316" t="s">
        <v>80</v>
      </c>
      <c r="M21" s="232">
        <v>650</v>
      </c>
      <c r="N21" s="222">
        <v>140</v>
      </c>
      <c r="O21" s="222">
        <v>0</v>
      </c>
      <c r="P21" s="222">
        <v>790</v>
      </c>
      <c r="R21" s="572"/>
    </row>
    <row r="22" spans="1:18">
      <c r="A22" t="s">
        <v>83</v>
      </c>
      <c r="B22" s="364">
        <v>240</v>
      </c>
      <c r="C22" s="365">
        <v>80</v>
      </c>
      <c r="D22" s="365">
        <v>0</v>
      </c>
      <c r="E22" s="365">
        <v>330</v>
      </c>
      <c r="K22" s="218" t="s">
        <v>165</v>
      </c>
      <c r="L22" s="305" t="s">
        <v>80</v>
      </c>
      <c r="M22" s="236">
        <v>590</v>
      </c>
      <c r="N22" s="235">
        <v>60</v>
      </c>
      <c r="O22" s="235">
        <v>60</v>
      </c>
      <c r="P22" s="235">
        <v>710</v>
      </c>
      <c r="R22" s="572"/>
    </row>
    <row r="23" spans="1:18">
      <c r="A23" t="s">
        <v>84</v>
      </c>
      <c r="B23" s="400">
        <v>420</v>
      </c>
      <c r="C23" s="401">
        <v>10</v>
      </c>
      <c r="D23" s="401">
        <v>0</v>
      </c>
      <c r="E23" s="401">
        <v>430</v>
      </c>
      <c r="K23" s="218" t="s">
        <v>168</v>
      </c>
      <c r="L23" s="305" t="s">
        <v>80</v>
      </c>
      <c r="M23" s="238">
        <v>680</v>
      </c>
      <c r="N23" s="235">
        <v>120</v>
      </c>
      <c r="O23" s="235">
        <v>30</v>
      </c>
      <c r="P23" s="235">
        <v>830</v>
      </c>
      <c r="R23" s="572"/>
    </row>
    <row r="24" spans="1:18">
      <c r="A24" t="s">
        <v>85</v>
      </c>
      <c r="B24" s="364">
        <v>240</v>
      </c>
      <c r="C24" s="365">
        <v>40</v>
      </c>
      <c r="D24" s="365">
        <v>0</v>
      </c>
      <c r="E24" s="365">
        <v>280</v>
      </c>
      <c r="K24" s="218" t="s">
        <v>172</v>
      </c>
      <c r="L24" s="305" t="s">
        <v>80</v>
      </c>
      <c r="M24" s="236">
        <v>730</v>
      </c>
      <c r="N24" s="235">
        <v>170</v>
      </c>
      <c r="O24" s="235">
        <v>0</v>
      </c>
      <c r="P24" s="235">
        <v>900</v>
      </c>
      <c r="R24" s="572"/>
    </row>
    <row r="25" spans="1:18" ht="15">
      <c r="A25" s="358" t="s">
        <v>183</v>
      </c>
      <c r="B25"/>
      <c r="C25"/>
      <c r="D25"/>
      <c r="E25"/>
      <c r="K25" s="247" t="s">
        <v>175</v>
      </c>
      <c r="L25" s="305" t="s">
        <v>80</v>
      </c>
      <c r="M25" s="238">
        <v>510</v>
      </c>
      <c r="N25" s="253">
        <v>190</v>
      </c>
      <c r="O25" s="253">
        <v>0</v>
      </c>
      <c r="P25" s="253">
        <v>700</v>
      </c>
      <c r="R25" s="572"/>
    </row>
    <row r="26" spans="1:18">
      <c r="A26" s="368"/>
      <c r="B26" s="369"/>
      <c r="C26" s="370" t="s">
        <v>141</v>
      </c>
      <c r="D26" s="371"/>
      <c r="E26" s="372"/>
      <c r="K26" s="218" t="s">
        <v>177</v>
      </c>
      <c r="L26" s="317" t="s">
        <v>80</v>
      </c>
      <c r="M26" s="258">
        <v>620</v>
      </c>
      <c r="N26" s="257">
        <v>90</v>
      </c>
      <c r="O26" s="257">
        <v>0</v>
      </c>
      <c r="P26" s="257">
        <v>710</v>
      </c>
      <c r="R26" s="572"/>
    </row>
    <row r="27" spans="1:18" ht="29.5" thickBot="1">
      <c r="A27" s="359" t="s">
        <v>142</v>
      </c>
      <c r="B27" s="360" t="s">
        <v>143</v>
      </c>
      <c r="C27" s="360" t="s">
        <v>144</v>
      </c>
      <c r="D27" s="360" t="s">
        <v>145</v>
      </c>
      <c r="E27" s="360" t="s">
        <v>146</v>
      </c>
      <c r="K27" s="256" t="s">
        <v>179</v>
      </c>
      <c r="L27" s="317" t="s">
        <v>80</v>
      </c>
      <c r="M27" s="262">
        <v>1090</v>
      </c>
      <c r="N27" s="257">
        <v>130</v>
      </c>
      <c r="O27" s="257">
        <v>0</v>
      </c>
      <c r="P27" s="257">
        <v>1220</v>
      </c>
      <c r="R27" s="572"/>
    </row>
    <row r="28" spans="1:18" ht="29">
      <c r="A28"/>
      <c r="B28"/>
      <c r="C28"/>
      <c r="D28"/>
      <c r="E28"/>
      <c r="K28" s="256" t="s">
        <v>180</v>
      </c>
      <c r="L28" s="317" t="s">
        <v>80</v>
      </c>
      <c r="M28" s="270">
        <v>430</v>
      </c>
      <c r="N28" s="253">
        <v>140</v>
      </c>
      <c r="O28" s="253">
        <v>0</v>
      </c>
      <c r="P28" s="253">
        <v>570</v>
      </c>
      <c r="R28" s="572"/>
    </row>
    <row r="29" spans="1:18" ht="29">
      <c r="A29" s="361"/>
      <c r="B29" s="362">
        <v>84550</v>
      </c>
      <c r="C29" s="363">
        <v>22060</v>
      </c>
      <c r="D29" s="363">
        <v>1360</v>
      </c>
      <c r="E29" s="363">
        <v>107980</v>
      </c>
      <c r="K29" s="256" t="s">
        <v>181</v>
      </c>
      <c r="L29" s="317" t="s">
        <v>80</v>
      </c>
      <c r="M29" s="270">
        <v>490</v>
      </c>
      <c r="N29" s="253">
        <v>80</v>
      </c>
      <c r="O29" s="253">
        <v>0</v>
      </c>
      <c r="P29" s="253">
        <v>570</v>
      </c>
      <c r="R29" s="572"/>
    </row>
    <row r="30" spans="1:18">
      <c r="A30"/>
      <c r="B30" s="373">
        <v>3010</v>
      </c>
      <c r="C30" s="365">
        <v>660</v>
      </c>
      <c r="D30" s="365">
        <v>10</v>
      </c>
      <c r="E30" s="365">
        <v>3680</v>
      </c>
      <c r="K30" s="274" t="s">
        <v>182</v>
      </c>
      <c r="L30" s="306" t="s">
        <v>80</v>
      </c>
      <c r="M30" s="270">
        <v>630</v>
      </c>
      <c r="N30" s="253">
        <v>100</v>
      </c>
      <c r="O30" s="253">
        <v>0</v>
      </c>
      <c r="P30" s="253">
        <v>730</v>
      </c>
      <c r="R30" s="572"/>
    </row>
    <row r="31" spans="1:18">
      <c r="A31" t="s">
        <v>79</v>
      </c>
      <c r="B31" s="373">
        <v>610</v>
      </c>
      <c r="C31" s="365">
        <v>110</v>
      </c>
      <c r="D31" s="365">
        <v>10</v>
      </c>
      <c r="E31" s="365">
        <v>730</v>
      </c>
      <c r="K31" s="337"/>
      <c r="L31" s="338"/>
      <c r="M31" s="340"/>
      <c r="N31" s="339"/>
      <c r="O31" s="339"/>
      <c r="P31" s="339"/>
    </row>
    <row r="32" spans="1:18">
      <c r="A32" t="s">
        <v>80</v>
      </c>
      <c r="B32" s="373">
        <v>720</v>
      </c>
      <c r="C32" s="365">
        <v>180</v>
      </c>
      <c r="D32" s="365">
        <v>0</v>
      </c>
      <c r="E32" s="365">
        <v>900</v>
      </c>
      <c r="K32" s="211" t="s">
        <v>151</v>
      </c>
      <c r="L32" s="307" t="s">
        <v>81</v>
      </c>
      <c r="M32" s="212">
        <v>470</v>
      </c>
      <c r="N32" s="213" t="s">
        <v>156</v>
      </c>
      <c r="O32" s="213" t="s">
        <v>161</v>
      </c>
      <c r="P32" s="213" t="s">
        <v>164</v>
      </c>
      <c r="R32" s="572" t="s">
        <v>81</v>
      </c>
    </row>
    <row r="33" spans="1:18">
      <c r="A33" t="s">
        <v>81</v>
      </c>
      <c r="B33" s="373">
        <v>310</v>
      </c>
      <c r="C33" s="365">
        <v>120</v>
      </c>
      <c r="D33" s="365">
        <v>0</v>
      </c>
      <c r="E33" s="365">
        <v>420</v>
      </c>
      <c r="K33" s="218" t="s">
        <v>158</v>
      </c>
      <c r="L33" s="318" t="s">
        <v>81</v>
      </c>
      <c r="M33" s="224">
        <v>390</v>
      </c>
      <c r="N33" s="222">
        <v>50</v>
      </c>
      <c r="O33" s="222">
        <v>10</v>
      </c>
      <c r="P33" s="222">
        <v>440</v>
      </c>
      <c r="R33" s="572"/>
    </row>
    <row r="34" spans="1:18">
      <c r="A34" t="s">
        <v>82</v>
      </c>
      <c r="B34" s="373">
        <v>440</v>
      </c>
      <c r="C34" s="365">
        <v>50</v>
      </c>
      <c r="D34" s="365">
        <v>0</v>
      </c>
      <c r="E34" s="365">
        <v>490</v>
      </c>
      <c r="K34" s="218" t="s">
        <v>159</v>
      </c>
      <c r="L34" s="318" t="s">
        <v>81</v>
      </c>
      <c r="M34" s="232">
        <v>310</v>
      </c>
      <c r="N34" s="222">
        <v>120</v>
      </c>
      <c r="O34" s="222">
        <v>0</v>
      </c>
      <c r="P34" s="222">
        <v>420</v>
      </c>
      <c r="R34" s="572"/>
    </row>
    <row r="35" spans="1:18">
      <c r="A35" t="s">
        <v>83</v>
      </c>
      <c r="B35" s="373">
        <v>240</v>
      </c>
      <c r="C35" s="365">
        <v>90</v>
      </c>
      <c r="D35" s="365">
        <v>0</v>
      </c>
      <c r="E35" s="365">
        <v>330</v>
      </c>
      <c r="K35" s="218" t="s">
        <v>163</v>
      </c>
      <c r="L35" s="318" t="s">
        <v>81</v>
      </c>
      <c r="M35" s="232">
        <v>340</v>
      </c>
      <c r="N35" s="222">
        <v>40</v>
      </c>
      <c r="O35" s="222">
        <v>0</v>
      </c>
      <c r="P35" s="222">
        <v>380</v>
      </c>
      <c r="R35" s="572"/>
    </row>
    <row r="36" spans="1:18">
      <c r="A36" t="s">
        <v>84</v>
      </c>
      <c r="B36" s="373">
        <v>350</v>
      </c>
      <c r="C36" s="365">
        <v>50</v>
      </c>
      <c r="D36" s="365">
        <v>0</v>
      </c>
      <c r="E36" s="365">
        <v>400</v>
      </c>
      <c r="K36" s="218" t="s">
        <v>165</v>
      </c>
      <c r="L36" s="308" t="s">
        <v>81</v>
      </c>
      <c r="M36" s="236">
        <v>370</v>
      </c>
      <c r="N36" s="235">
        <v>20</v>
      </c>
      <c r="O36" s="235">
        <v>0</v>
      </c>
      <c r="P36" s="235">
        <v>390</v>
      </c>
      <c r="R36" s="572"/>
    </row>
    <row r="37" spans="1:18">
      <c r="A37" t="s">
        <v>85</v>
      </c>
      <c r="B37" s="373">
        <v>350</v>
      </c>
      <c r="C37" s="365">
        <v>60</v>
      </c>
      <c r="D37" s="365">
        <v>0</v>
      </c>
      <c r="E37" s="365">
        <v>410</v>
      </c>
      <c r="K37" s="218" t="s">
        <v>168</v>
      </c>
      <c r="L37" s="308" t="s">
        <v>81</v>
      </c>
      <c r="M37" s="238">
        <v>370</v>
      </c>
      <c r="N37" s="235">
        <v>0</v>
      </c>
      <c r="O37" s="235">
        <v>0</v>
      </c>
      <c r="P37" s="235">
        <v>370</v>
      </c>
      <c r="R37" s="572"/>
    </row>
    <row r="38" spans="1:18" ht="15">
      <c r="A38" s="358" t="s">
        <v>184</v>
      </c>
      <c r="B38"/>
      <c r="C38"/>
      <c r="D38"/>
      <c r="E38"/>
      <c r="K38" s="218" t="s">
        <v>172</v>
      </c>
      <c r="L38" s="308" t="s">
        <v>81</v>
      </c>
      <c r="M38" s="236">
        <v>410</v>
      </c>
      <c r="N38" s="235">
        <v>30</v>
      </c>
      <c r="O38" s="235">
        <v>0</v>
      </c>
      <c r="P38" s="235">
        <v>440</v>
      </c>
      <c r="R38" s="572"/>
    </row>
    <row r="39" spans="1:18">
      <c r="A39" s="368"/>
      <c r="B39" s="369"/>
      <c r="C39" s="370" t="s">
        <v>141</v>
      </c>
      <c r="D39" s="371"/>
      <c r="E39" s="372"/>
      <c r="K39" s="247" t="s">
        <v>175</v>
      </c>
      <c r="L39" s="308" t="s">
        <v>81</v>
      </c>
      <c r="M39" s="238">
        <v>320</v>
      </c>
      <c r="N39" s="253">
        <v>10</v>
      </c>
      <c r="O39" s="253">
        <v>0</v>
      </c>
      <c r="P39" s="253">
        <v>330</v>
      </c>
      <c r="R39" s="572"/>
    </row>
    <row r="40" spans="1:18" ht="27" thickBot="1">
      <c r="A40" s="359" t="s">
        <v>142</v>
      </c>
      <c r="B40" s="360" t="s">
        <v>143</v>
      </c>
      <c r="C40" s="360" t="s">
        <v>144</v>
      </c>
      <c r="D40" s="360" t="s">
        <v>145</v>
      </c>
      <c r="E40" s="360" t="s">
        <v>146</v>
      </c>
      <c r="K40" s="218" t="s">
        <v>177</v>
      </c>
      <c r="L40" s="319" t="s">
        <v>81</v>
      </c>
      <c r="M40" s="258">
        <v>270</v>
      </c>
      <c r="N40" s="257">
        <v>70</v>
      </c>
      <c r="O40" s="257">
        <v>0</v>
      </c>
      <c r="P40" s="257">
        <v>330</v>
      </c>
      <c r="R40" s="572"/>
    </row>
    <row r="41" spans="1:18" ht="29">
      <c r="A41" s="361"/>
      <c r="B41" s="362">
        <v>89630</v>
      </c>
      <c r="C41" s="363">
        <v>21790</v>
      </c>
      <c r="D41" s="363">
        <v>910</v>
      </c>
      <c r="E41" s="363">
        <v>112330</v>
      </c>
      <c r="K41" s="256" t="s">
        <v>179</v>
      </c>
      <c r="L41" s="319" t="s">
        <v>81</v>
      </c>
      <c r="M41" s="262">
        <v>380</v>
      </c>
      <c r="N41" s="257">
        <v>100</v>
      </c>
      <c r="O41" s="257">
        <v>10</v>
      </c>
      <c r="P41" s="257">
        <v>490</v>
      </c>
      <c r="R41" s="572"/>
    </row>
    <row r="42" spans="1:18" ht="29">
      <c r="A42"/>
      <c r="B42" s="373">
        <v>3420</v>
      </c>
      <c r="C42" s="365">
        <v>490</v>
      </c>
      <c r="D42" s="365">
        <v>120</v>
      </c>
      <c r="E42" s="365">
        <v>4020</v>
      </c>
      <c r="K42" s="256" t="s">
        <v>180</v>
      </c>
      <c r="L42" s="319" t="s">
        <v>81</v>
      </c>
      <c r="M42" s="270">
        <v>280</v>
      </c>
      <c r="N42" s="253">
        <v>80</v>
      </c>
      <c r="O42" s="253">
        <v>50</v>
      </c>
      <c r="P42" s="253">
        <v>400</v>
      </c>
      <c r="R42" s="572"/>
    </row>
    <row r="43" spans="1:18" ht="29">
      <c r="A43" t="s">
        <v>79</v>
      </c>
      <c r="B43" s="373">
        <v>810</v>
      </c>
      <c r="C43" s="365">
        <v>80</v>
      </c>
      <c r="D43" s="365">
        <v>120</v>
      </c>
      <c r="E43" s="365">
        <v>1010</v>
      </c>
      <c r="K43" s="256" t="s">
        <v>181</v>
      </c>
      <c r="L43" s="319" t="s">
        <v>81</v>
      </c>
      <c r="M43" s="270">
        <v>110</v>
      </c>
      <c r="N43" s="253">
        <v>200</v>
      </c>
      <c r="O43" s="253">
        <v>40</v>
      </c>
      <c r="P43" s="253">
        <v>350</v>
      </c>
      <c r="R43" s="572"/>
    </row>
    <row r="44" spans="1:18">
      <c r="A44" t="s">
        <v>80</v>
      </c>
      <c r="B44" s="373">
        <v>650</v>
      </c>
      <c r="C44" s="365">
        <v>140</v>
      </c>
      <c r="D44" s="365">
        <v>0</v>
      </c>
      <c r="E44" s="365">
        <v>790</v>
      </c>
      <c r="K44" s="274" t="s">
        <v>182</v>
      </c>
      <c r="L44" s="309" t="s">
        <v>81</v>
      </c>
      <c r="M44" s="270">
        <v>180</v>
      </c>
      <c r="N44" s="253">
        <v>100</v>
      </c>
      <c r="O44" s="253">
        <v>0</v>
      </c>
      <c r="P44" s="253">
        <v>280</v>
      </c>
      <c r="R44" s="572"/>
    </row>
    <row r="45" spans="1:18">
      <c r="A45" t="s">
        <v>81</v>
      </c>
      <c r="B45" s="373">
        <v>340</v>
      </c>
      <c r="C45" s="365">
        <v>40</v>
      </c>
      <c r="D45" s="365">
        <v>0</v>
      </c>
      <c r="E45" s="365">
        <v>380</v>
      </c>
      <c r="K45" s="337"/>
      <c r="L45" s="341"/>
      <c r="M45" s="340"/>
      <c r="N45" s="339"/>
      <c r="O45" s="339"/>
      <c r="P45" s="339"/>
    </row>
    <row r="46" spans="1:18">
      <c r="A46" t="s">
        <v>82</v>
      </c>
      <c r="B46" s="373">
        <v>280</v>
      </c>
      <c r="C46" s="365">
        <v>30</v>
      </c>
      <c r="D46" s="365">
        <v>0</v>
      </c>
      <c r="E46" s="365">
        <v>310</v>
      </c>
      <c r="K46" s="211" t="s">
        <v>151</v>
      </c>
      <c r="L46" s="310" t="s">
        <v>82</v>
      </c>
      <c r="M46" s="212">
        <v>610</v>
      </c>
      <c r="N46" s="213" t="s">
        <v>166</v>
      </c>
      <c r="O46" s="213" t="s">
        <v>161</v>
      </c>
      <c r="P46" s="213" t="s">
        <v>167</v>
      </c>
      <c r="R46" s="572" t="s">
        <v>82</v>
      </c>
    </row>
    <row r="47" spans="1:18">
      <c r="A47" t="s">
        <v>83</v>
      </c>
      <c r="B47" s="373">
        <v>240</v>
      </c>
      <c r="C47" s="365">
        <v>50</v>
      </c>
      <c r="D47" s="365">
        <v>0</v>
      </c>
      <c r="E47" s="365">
        <v>290</v>
      </c>
      <c r="K47" s="218" t="s">
        <v>158</v>
      </c>
      <c r="L47" s="320" t="s">
        <v>82</v>
      </c>
      <c r="M47" s="224">
        <v>460</v>
      </c>
      <c r="N47" s="222">
        <v>120</v>
      </c>
      <c r="O47" s="222">
        <v>0</v>
      </c>
      <c r="P47" s="222">
        <v>580</v>
      </c>
      <c r="R47" s="572"/>
    </row>
    <row r="48" spans="1:18">
      <c r="A48" t="s">
        <v>84</v>
      </c>
      <c r="B48" s="373">
        <v>720</v>
      </c>
      <c r="C48" s="365">
        <v>110</v>
      </c>
      <c r="D48" s="365">
        <v>0</v>
      </c>
      <c r="E48" s="365">
        <v>830</v>
      </c>
      <c r="K48" s="218" t="s">
        <v>159</v>
      </c>
      <c r="L48" s="320" t="s">
        <v>82</v>
      </c>
      <c r="M48" s="232">
        <v>440</v>
      </c>
      <c r="N48" s="222">
        <v>50</v>
      </c>
      <c r="O48" s="222">
        <v>0</v>
      </c>
      <c r="P48" s="222">
        <v>490</v>
      </c>
      <c r="R48" s="572"/>
    </row>
    <row r="49" spans="1:18">
      <c r="A49" t="s">
        <v>85</v>
      </c>
      <c r="B49" s="373">
        <v>400</v>
      </c>
      <c r="C49" s="365">
        <v>30</v>
      </c>
      <c r="D49" s="365">
        <v>0</v>
      </c>
      <c r="E49" s="365">
        <v>430</v>
      </c>
      <c r="K49" s="218" t="s">
        <v>163</v>
      </c>
      <c r="L49" s="320" t="s">
        <v>82</v>
      </c>
      <c r="M49" s="232">
        <v>280</v>
      </c>
      <c r="N49" s="222">
        <v>30</v>
      </c>
      <c r="O49" s="222">
        <v>0</v>
      </c>
      <c r="P49" s="222">
        <v>310</v>
      </c>
      <c r="R49" s="572"/>
    </row>
    <row r="50" spans="1:18" ht="15">
      <c r="A50" s="358" t="s">
        <v>185</v>
      </c>
      <c r="B50"/>
      <c r="C50"/>
      <c r="D50"/>
      <c r="E50"/>
      <c r="K50" s="218" t="s">
        <v>165</v>
      </c>
      <c r="L50" s="311" t="s">
        <v>82</v>
      </c>
      <c r="M50" s="236">
        <v>360</v>
      </c>
      <c r="N50" s="235">
        <v>10</v>
      </c>
      <c r="O50" s="235">
        <v>0</v>
      </c>
      <c r="P50" s="235">
        <v>370</v>
      </c>
      <c r="R50" s="572"/>
    </row>
    <row r="51" spans="1:18">
      <c r="A51" s="368"/>
      <c r="B51" s="369"/>
      <c r="C51" s="370" t="s">
        <v>141</v>
      </c>
      <c r="D51" s="371"/>
      <c r="E51" s="372"/>
      <c r="K51" s="218" t="s">
        <v>168</v>
      </c>
      <c r="L51" s="311" t="s">
        <v>82</v>
      </c>
      <c r="M51" s="238">
        <v>280</v>
      </c>
      <c r="N51" s="235">
        <v>10</v>
      </c>
      <c r="O51" s="235">
        <v>0</v>
      </c>
      <c r="P51" s="235">
        <v>290</v>
      </c>
      <c r="R51" s="572"/>
    </row>
    <row r="52" spans="1:18" ht="27" thickBot="1">
      <c r="A52" s="359" t="s">
        <v>142</v>
      </c>
      <c r="B52" s="360" t="s">
        <v>143</v>
      </c>
      <c r="C52" s="360" t="s">
        <v>144</v>
      </c>
      <c r="D52" s="360" t="s">
        <v>145</v>
      </c>
      <c r="E52" s="360" t="s">
        <v>146</v>
      </c>
      <c r="K52" s="218" t="s">
        <v>172</v>
      </c>
      <c r="L52" s="311" t="s">
        <v>82</v>
      </c>
      <c r="M52" s="236">
        <v>1070</v>
      </c>
      <c r="N52" s="235">
        <v>20</v>
      </c>
      <c r="O52" s="235">
        <v>70</v>
      </c>
      <c r="P52" s="235">
        <v>1160</v>
      </c>
      <c r="R52" s="572"/>
    </row>
    <row r="53" spans="1:18">
      <c r="A53" s="361"/>
      <c r="B53" s="374">
        <v>96270</v>
      </c>
      <c r="C53" s="233">
        <v>27020</v>
      </c>
      <c r="D53" s="233">
        <v>1360</v>
      </c>
      <c r="E53" s="233">
        <v>124640</v>
      </c>
      <c r="K53" s="247" t="s">
        <v>175</v>
      </c>
      <c r="L53" s="311" t="s">
        <v>82</v>
      </c>
      <c r="M53" s="238">
        <v>640</v>
      </c>
      <c r="N53" s="253">
        <v>0</v>
      </c>
      <c r="O53" s="253">
        <v>0</v>
      </c>
      <c r="P53" s="253">
        <v>640</v>
      </c>
      <c r="R53" s="572"/>
    </row>
    <row r="54" spans="1:18">
      <c r="A54" s="375"/>
      <c r="B54" s="236">
        <v>3120</v>
      </c>
      <c r="C54" s="235">
        <v>410</v>
      </c>
      <c r="D54" s="235">
        <v>150</v>
      </c>
      <c r="E54" s="235">
        <v>3680</v>
      </c>
      <c r="K54" s="218" t="s">
        <v>177</v>
      </c>
      <c r="L54" s="321" t="s">
        <v>82</v>
      </c>
      <c r="M54" s="258">
        <v>450</v>
      </c>
      <c r="N54" s="257">
        <v>0</v>
      </c>
      <c r="O54" s="257">
        <v>100</v>
      </c>
      <c r="P54" s="257">
        <v>550</v>
      </c>
      <c r="R54" s="572"/>
    </row>
    <row r="55" spans="1:18" ht="29">
      <c r="A55" s="375" t="s">
        <v>79</v>
      </c>
      <c r="B55" s="236">
        <v>570</v>
      </c>
      <c r="C55" s="235">
        <v>40</v>
      </c>
      <c r="D55" s="235">
        <v>40</v>
      </c>
      <c r="E55" s="235">
        <v>660</v>
      </c>
      <c r="K55" s="256" t="s">
        <v>179</v>
      </c>
      <c r="L55" s="321" t="s">
        <v>82</v>
      </c>
      <c r="M55" s="262">
        <v>200</v>
      </c>
      <c r="N55" s="257">
        <v>0</v>
      </c>
      <c r="O55" s="257">
        <v>40</v>
      </c>
      <c r="P55" s="257">
        <v>240</v>
      </c>
      <c r="R55" s="572"/>
    </row>
    <row r="56" spans="1:18" ht="29">
      <c r="A56" s="375" t="s">
        <v>80</v>
      </c>
      <c r="B56" s="236">
        <v>590</v>
      </c>
      <c r="C56" s="235">
        <v>60</v>
      </c>
      <c r="D56" s="235">
        <v>60</v>
      </c>
      <c r="E56" s="235">
        <v>710</v>
      </c>
      <c r="K56" s="256" t="s">
        <v>180</v>
      </c>
      <c r="L56" s="321" t="s">
        <v>82</v>
      </c>
      <c r="M56" s="270">
        <v>260</v>
      </c>
      <c r="N56" s="253">
        <v>40</v>
      </c>
      <c r="O56" s="253">
        <v>80</v>
      </c>
      <c r="P56" s="253">
        <v>370</v>
      </c>
      <c r="R56" s="572"/>
    </row>
    <row r="57" spans="1:18" ht="29">
      <c r="A57" s="375" t="s">
        <v>81</v>
      </c>
      <c r="B57" s="236">
        <v>370</v>
      </c>
      <c r="C57" s="235">
        <v>20</v>
      </c>
      <c r="D57" s="235">
        <v>0</v>
      </c>
      <c r="E57" s="235">
        <v>390</v>
      </c>
      <c r="K57" s="256" t="s">
        <v>181</v>
      </c>
      <c r="L57" s="321" t="s">
        <v>82</v>
      </c>
      <c r="M57" s="270">
        <v>190</v>
      </c>
      <c r="N57" s="253">
        <v>40</v>
      </c>
      <c r="O57" s="253">
        <v>100</v>
      </c>
      <c r="P57" s="253">
        <v>320</v>
      </c>
      <c r="R57" s="572"/>
    </row>
    <row r="58" spans="1:18">
      <c r="A58" s="375" t="s">
        <v>82</v>
      </c>
      <c r="B58" s="236">
        <v>360</v>
      </c>
      <c r="C58" s="235">
        <v>10</v>
      </c>
      <c r="D58" s="235">
        <v>0</v>
      </c>
      <c r="E58" s="235">
        <v>370</v>
      </c>
      <c r="K58" s="274" t="s">
        <v>182</v>
      </c>
      <c r="L58" s="312" t="s">
        <v>82</v>
      </c>
      <c r="M58" s="270">
        <v>250</v>
      </c>
      <c r="N58" s="253">
        <v>20</v>
      </c>
      <c r="O58" s="253">
        <v>50</v>
      </c>
      <c r="P58" s="253">
        <v>320</v>
      </c>
      <c r="R58" s="572"/>
    </row>
    <row r="59" spans="1:18">
      <c r="A59" s="375" t="s">
        <v>83</v>
      </c>
      <c r="B59" s="236">
        <v>260</v>
      </c>
      <c r="C59" s="235">
        <v>140</v>
      </c>
      <c r="D59" s="235">
        <v>30</v>
      </c>
      <c r="E59" s="235">
        <v>430</v>
      </c>
      <c r="K59" s="342"/>
      <c r="L59" s="341"/>
      <c r="M59" s="340"/>
      <c r="N59" s="339"/>
      <c r="O59" s="339"/>
      <c r="P59" s="339"/>
    </row>
    <row r="60" spans="1:18">
      <c r="A60" s="375" t="s">
        <v>84</v>
      </c>
      <c r="B60" s="236">
        <v>590</v>
      </c>
      <c r="C60" s="235">
        <v>80</v>
      </c>
      <c r="D60" s="235">
        <v>0</v>
      </c>
      <c r="E60" s="235">
        <v>670</v>
      </c>
      <c r="K60" s="211" t="s">
        <v>151</v>
      </c>
      <c r="L60" s="313" t="s">
        <v>83</v>
      </c>
      <c r="M60" s="212">
        <v>110</v>
      </c>
      <c r="N60" s="213" t="s">
        <v>169</v>
      </c>
      <c r="O60" s="213" t="s">
        <v>170</v>
      </c>
      <c r="P60" s="213" t="s">
        <v>171</v>
      </c>
      <c r="R60" s="572" t="s">
        <v>83</v>
      </c>
    </row>
    <row r="61" spans="1:18">
      <c r="A61" s="375" t="s">
        <v>85</v>
      </c>
      <c r="B61" s="236">
        <v>370</v>
      </c>
      <c r="C61" s="235">
        <v>50</v>
      </c>
      <c r="D61" s="235">
        <v>20</v>
      </c>
      <c r="E61" s="235">
        <v>450</v>
      </c>
      <c r="K61" s="218" t="s">
        <v>158</v>
      </c>
      <c r="L61" s="322" t="s">
        <v>83</v>
      </c>
      <c r="M61" s="224">
        <v>240</v>
      </c>
      <c r="N61" s="222">
        <v>80</v>
      </c>
      <c r="O61" s="222">
        <v>0</v>
      </c>
      <c r="P61" s="222">
        <v>330</v>
      </c>
      <c r="R61" s="572"/>
    </row>
    <row r="62" spans="1:18">
      <c r="K62" s="218" t="s">
        <v>159</v>
      </c>
      <c r="L62" s="322" t="s">
        <v>83</v>
      </c>
      <c r="M62" s="232">
        <v>240</v>
      </c>
      <c r="N62" s="222">
        <v>90</v>
      </c>
      <c r="O62" s="222">
        <v>0</v>
      </c>
      <c r="P62" s="222">
        <v>330</v>
      </c>
      <c r="R62" s="572"/>
    </row>
    <row r="63" spans="1:18">
      <c r="A63"/>
      <c r="B63"/>
      <c r="C63"/>
      <c r="D63"/>
      <c r="E63" s="376" t="s">
        <v>186</v>
      </c>
      <c r="K63" s="218" t="s">
        <v>163</v>
      </c>
      <c r="L63" s="322" t="s">
        <v>83</v>
      </c>
      <c r="M63" s="232">
        <v>240</v>
      </c>
      <c r="N63" s="222">
        <v>50</v>
      </c>
      <c r="O63" s="222">
        <v>0</v>
      </c>
      <c r="P63" s="222">
        <v>290</v>
      </c>
      <c r="R63" s="572"/>
    </row>
    <row r="64" spans="1:18">
      <c r="A64" s="368"/>
      <c r="B64" s="369"/>
      <c r="C64" s="370" t="s">
        <v>141</v>
      </c>
      <c r="D64" s="371"/>
      <c r="E64" s="372"/>
      <c r="K64" s="218" t="s">
        <v>165</v>
      </c>
      <c r="L64" s="314" t="s">
        <v>83</v>
      </c>
      <c r="M64" s="236">
        <v>260</v>
      </c>
      <c r="N64" s="235">
        <v>140</v>
      </c>
      <c r="O64" s="235">
        <v>30</v>
      </c>
      <c r="P64" s="235">
        <v>430</v>
      </c>
      <c r="R64" s="572"/>
    </row>
    <row r="65" spans="1:18" ht="27" thickBot="1">
      <c r="A65" s="359" t="s">
        <v>142</v>
      </c>
      <c r="B65" s="360" t="s">
        <v>143</v>
      </c>
      <c r="C65" s="360" t="s">
        <v>144</v>
      </c>
      <c r="D65" s="360" t="s">
        <v>145</v>
      </c>
      <c r="E65" s="360" t="s">
        <v>146</v>
      </c>
      <c r="K65" s="218" t="s">
        <v>168</v>
      </c>
      <c r="L65" s="314" t="s">
        <v>83</v>
      </c>
      <c r="M65" s="238">
        <v>340</v>
      </c>
      <c r="N65" s="235">
        <v>160</v>
      </c>
      <c r="O65" s="235">
        <v>0</v>
      </c>
      <c r="P65" s="235">
        <v>500</v>
      </c>
      <c r="R65" s="572"/>
    </row>
    <row r="66" spans="1:18" ht="15">
      <c r="A66" s="358" t="s">
        <v>187</v>
      </c>
      <c r="B66"/>
      <c r="C66"/>
      <c r="D66"/>
      <c r="E66"/>
      <c r="K66" s="218" t="s">
        <v>172</v>
      </c>
      <c r="L66" s="314" t="s">
        <v>83</v>
      </c>
      <c r="M66" s="236">
        <v>410</v>
      </c>
      <c r="N66" s="235">
        <v>140</v>
      </c>
      <c r="O66" s="235">
        <v>10</v>
      </c>
      <c r="P66" s="235">
        <v>550</v>
      </c>
      <c r="R66" s="572"/>
    </row>
    <row r="67" spans="1:18">
      <c r="A67" s="361"/>
      <c r="B67" s="377">
        <v>111350</v>
      </c>
      <c r="C67" s="233">
        <v>26470</v>
      </c>
      <c r="D67" s="233">
        <v>1900</v>
      </c>
      <c r="E67" s="233">
        <v>139710</v>
      </c>
      <c r="K67" s="247" t="s">
        <v>175</v>
      </c>
      <c r="L67" s="314" t="s">
        <v>83</v>
      </c>
      <c r="M67" s="238">
        <v>460</v>
      </c>
      <c r="N67" s="253">
        <v>130</v>
      </c>
      <c r="O67" s="253">
        <v>0</v>
      </c>
      <c r="P67" s="253">
        <v>590</v>
      </c>
      <c r="R67" s="572"/>
    </row>
    <row r="68" spans="1:18">
      <c r="A68" s="375"/>
      <c r="B68" s="378"/>
      <c r="C68" s="237"/>
      <c r="D68" s="237"/>
      <c r="E68" s="237"/>
      <c r="K68" s="218" t="s">
        <v>177</v>
      </c>
      <c r="L68" s="323" t="s">
        <v>83</v>
      </c>
      <c r="M68" s="258">
        <v>440</v>
      </c>
      <c r="N68" s="257">
        <v>140</v>
      </c>
      <c r="O68" s="257">
        <v>10</v>
      </c>
      <c r="P68" s="257">
        <v>590</v>
      </c>
      <c r="R68" s="572"/>
    </row>
    <row r="69" spans="1:18" ht="29">
      <c r="A69" s="375"/>
      <c r="B69" s="238">
        <v>3100</v>
      </c>
      <c r="C69" s="235">
        <v>530</v>
      </c>
      <c r="D69" s="235">
        <v>280</v>
      </c>
      <c r="E69" s="235">
        <v>3900</v>
      </c>
      <c r="K69" s="256" t="s">
        <v>179</v>
      </c>
      <c r="L69" s="323" t="s">
        <v>83</v>
      </c>
      <c r="M69" s="262">
        <v>400</v>
      </c>
      <c r="N69" s="257">
        <v>160</v>
      </c>
      <c r="O69" s="257">
        <v>0</v>
      </c>
      <c r="P69" s="257">
        <v>560</v>
      </c>
      <c r="R69" s="572"/>
    </row>
    <row r="70" spans="1:18" ht="29">
      <c r="A70" s="375" t="s">
        <v>79</v>
      </c>
      <c r="B70" s="238">
        <v>410</v>
      </c>
      <c r="C70" s="235">
        <v>170</v>
      </c>
      <c r="D70" s="235">
        <v>250</v>
      </c>
      <c r="E70" s="235">
        <v>830</v>
      </c>
      <c r="K70" s="256" t="s">
        <v>180</v>
      </c>
      <c r="L70" s="323" t="s">
        <v>83</v>
      </c>
      <c r="M70" s="270">
        <v>300</v>
      </c>
      <c r="N70" s="253">
        <v>110</v>
      </c>
      <c r="O70" s="253">
        <v>20</v>
      </c>
      <c r="P70" s="253">
        <v>430</v>
      </c>
      <c r="R70" s="572"/>
    </row>
    <row r="71" spans="1:18" ht="29">
      <c r="A71" s="375" t="s">
        <v>80</v>
      </c>
      <c r="B71" s="238">
        <v>680</v>
      </c>
      <c r="C71" s="235">
        <v>120</v>
      </c>
      <c r="D71" s="235">
        <v>30</v>
      </c>
      <c r="E71" s="235">
        <v>830</v>
      </c>
      <c r="K71" s="256" t="s">
        <v>181</v>
      </c>
      <c r="L71" s="323" t="s">
        <v>83</v>
      </c>
      <c r="M71" s="272">
        <v>380</v>
      </c>
      <c r="N71" s="271">
        <v>100</v>
      </c>
      <c r="O71" s="271">
        <v>20</v>
      </c>
      <c r="P71" s="271">
        <v>500</v>
      </c>
      <c r="R71" s="572"/>
    </row>
    <row r="72" spans="1:18">
      <c r="A72" s="375" t="s">
        <v>81</v>
      </c>
      <c r="B72" s="238">
        <v>370</v>
      </c>
      <c r="C72" s="235">
        <v>0</v>
      </c>
      <c r="D72" s="235">
        <v>0</v>
      </c>
      <c r="E72" s="235">
        <v>370</v>
      </c>
      <c r="K72" s="274" t="s">
        <v>182</v>
      </c>
      <c r="L72" s="315" t="s">
        <v>83</v>
      </c>
      <c r="M72" s="270">
        <v>410</v>
      </c>
      <c r="N72" s="253">
        <v>100</v>
      </c>
      <c r="O72" s="253">
        <v>0</v>
      </c>
      <c r="P72" s="253">
        <v>510</v>
      </c>
      <c r="R72" s="572"/>
    </row>
    <row r="73" spans="1:18">
      <c r="A73" s="375" t="s">
        <v>82</v>
      </c>
      <c r="B73" s="238">
        <v>280</v>
      </c>
      <c r="C73" s="235">
        <v>10</v>
      </c>
      <c r="D73" s="235">
        <v>0</v>
      </c>
      <c r="E73" s="235">
        <v>290</v>
      </c>
      <c r="K73" s="342"/>
      <c r="L73" s="341"/>
      <c r="M73" s="340"/>
      <c r="N73" s="339"/>
      <c r="O73" s="339"/>
      <c r="P73" s="339"/>
    </row>
    <row r="74" spans="1:18">
      <c r="A74" s="375" t="s">
        <v>83</v>
      </c>
      <c r="B74" s="238">
        <v>340</v>
      </c>
      <c r="C74" s="235">
        <v>160</v>
      </c>
      <c r="D74" s="235">
        <v>0</v>
      </c>
      <c r="E74" s="235">
        <v>500</v>
      </c>
      <c r="K74" s="211" t="s">
        <v>151</v>
      </c>
      <c r="L74" s="324" t="s">
        <v>84</v>
      </c>
      <c r="M74" s="212">
        <v>490</v>
      </c>
      <c r="N74" s="213" t="s">
        <v>173</v>
      </c>
      <c r="O74" s="213" t="s">
        <v>161</v>
      </c>
      <c r="P74" s="213" t="s">
        <v>174</v>
      </c>
      <c r="R74" s="572" t="s">
        <v>84</v>
      </c>
    </row>
    <row r="75" spans="1:18">
      <c r="A75" s="375" t="s">
        <v>84</v>
      </c>
      <c r="B75" s="402">
        <v>590</v>
      </c>
      <c r="C75" s="403">
        <v>20</v>
      </c>
      <c r="D75" s="403">
        <v>0</v>
      </c>
      <c r="E75" s="403">
        <v>600</v>
      </c>
      <c r="K75" s="218" t="s">
        <v>158</v>
      </c>
      <c r="L75" s="325" t="s">
        <v>84</v>
      </c>
      <c r="M75" s="226">
        <v>420</v>
      </c>
      <c r="N75" s="225">
        <v>10</v>
      </c>
      <c r="O75" s="225">
        <v>0</v>
      </c>
      <c r="P75" s="225">
        <v>430</v>
      </c>
      <c r="R75" s="572"/>
    </row>
    <row r="76" spans="1:18">
      <c r="A76" s="375" t="s">
        <v>85</v>
      </c>
      <c r="B76" s="238">
        <v>450</v>
      </c>
      <c r="C76" s="235">
        <v>40</v>
      </c>
      <c r="D76" s="235">
        <v>0</v>
      </c>
      <c r="E76" s="235">
        <v>490</v>
      </c>
      <c r="K76" s="218" t="s">
        <v>159</v>
      </c>
      <c r="L76" s="325" t="s">
        <v>84</v>
      </c>
      <c r="M76" s="232">
        <v>350</v>
      </c>
      <c r="N76" s="222">
        <v>50</v>
      </c>
      <c r="O76" s="222">
        <v>0</v>
      </c>
      <c r="P76" s="222">
        <v>400</v>
      </c>
      <c r="R76" s="572"/>
    </row>
    <row r="77" spans="1:18" ht="15">
      <c r="A77" s="358" t="s">
        <v>188</v>
      </c>
      <c r="B77"/>
      <c r="C77"/>
      <c r="D77"/>
      <c r="E77"/>
      <c r="K77" s="218" t="s">
        <v>163</v>
      </c>
      <c r="L77" s="325" t="s">
        <v>84</v>
      </c>
      <c r="M77" s="232">
        <v>720</v>
      </c>
      <c r="N77" s="222">
        <v>110</v>
      </c>
      <c r="O77" s="222">
        <v>0</v>
      </c>
      <c r="P77" s="222">
        <v>830</v>
      </c>
      <c r="R77" s="572"/>
    </row>
    <row r="78" spans="1:18">
      <c r="A78"/>
      <c r="B78"/>
      <c r="C78"/>
      <c r="D78"/>
      <c r="E78" s="376" t="s">
        <v>186</v>
      </c>
      <c r="K78" s="218" t="s">
        <v>165</v>
      </c>
      <c r="L78" s="326" t="s">
        <v>84</v>
      </c>
      <c r="M78" s="236">
        <v>590</v>
      </c>
      <c r="N78" s="235">
        <v>80</v>
      </c>
      <c r="O78" s="235">
        <v>0</v>
      </c>
      <c r="P78" s="235">
        <v>670</v>
      </c>
      <c r="R78" s="572"/>
    </row>
    <row r="79" spans="1:18">
      <c r="A79" s="368"/>
      <c r="B79" s="369"/>
      <c r="C79" s="370" t="s">
        <v>141</v>
      </c>
      <c r="D79" s="371"/>
      <c r="E79" s="372"/>
      <c r="K79" s="218" t="s">
        <v>168</v>
      </c>
      <c r="L79" s="326" t="s">
        <v>84</v>
      </c>
      <c r="M79" s="241">
        <v>590</v>
      </c>
      <c r="N79" s="239">
        <v>20</v>
      </c>
      <c r="O79" s="239">
        <v>0</v>
      </c>
      <c r="P79" s="239">
        <v>600</v>
      </c>
      <c r="R79" s="572"/>
    </row>
    <row r="80" spans="1:18" ht="27" thickBot="1">
      <c r="A80" s="359" t="s">
        <v>142</v>
      </c>
      <c r="B80" s="360" t="s">
        <v>143</v>
      </c>
      <c r="C80" s="360" t="s">
        <v>144</v>
      </c>
      <c r="D80" s="360" t="s">
        <v>145</v>
      </c>
      <c r="E80" s="360" t="s">
        <v>146</v>
      </c>
      <c r="K80" s="218" t="s">
        <v>172</v>
      </c>
      <c r="L80" s="326" t="s">
        <v>84</v>
      </c>
      <c r="M80" s="236">
        <v>480</v>
      </c>
      <c r="N80" s="235">
        <v>20</v>
      </c>
      <c r="O80" s="235">
        <v>0</v>
      </c>
      <c r="P80" s="235">
        <v>500</v>
      </c>
      <c r="R80" s="572"/>
    </row>
    <row r="81" spans="1:18" ht="15" thickBot="1">
      <c r="A81"/>
      <c r="B81"/>
      <c r="C81"/>
      <c r="D81"/>
      <c r="E81"/>
      <c r="K81" s="247" t="s">
        <v>175</v>
      </c>
      <c r="L81" s="326" t="s">
        <v>84</v>
      </c>
      <c r="M81" s="238">
        <v>790</v>
      </c>
      <c r="N81" s="253">
        <v>20</v>
      </c>
      <c r="O81" s="253">
        <v>0</v>
      </c>
      <c r="P81" s="253">
        <v>810</v>
      </c>
      <c r="R81" s="572"/>
    </row>
    <row r="82" spans="1:18">
      <c r="A82" s="361"/>
      <c r="B82" s="379">
        <v>120450</v>
      </c>
      <c r="C82" s="233">
        <v>25230</v>
      </c>
      <c r="D82" s="233">
        <v>1830</v>
      </c>
      <c r="E82" s="233">
        <v>147520</v>
      </c>
      <c r="K82" s="218" t="s">
        <v>177</v>
      </c>
      <c r="L82" s="327" t="s">
        <v>84</v>
      </c>
      <c r="M82" s="258">
        <v>690</v>
      </c>
      <c r="N82" s="257">
        <v>0</v>
      </c>
      <c r="O82" s="257">
        <v>130</v>
      </c>
      <c r="P82" s="257">
        <v>820</v>
      </c>
      <c r="R82" s="572"/>
    </row>
    <row r="83" spans="1:18" ht="29">
      <c r="A83" s="375"/>
      <c r="B83" s="236">
        <v>4130</v>
      </c>
      <c r="C83" s="235">
        <v>480</v>
      </c>
      <c r="D83" s="235">
        <v>140</v>
      </c>
      <c r="E83" s="235">
        <v>4750</v>
      </c>
      <c r="K83" s="256" t="s">
        <v>179</v>
      </c>
      <c r="L83" s="327" t="s">
        <v>84</v>
      </c>
      <c r="M83" s="262">
        <v>280</v>
      </c>
      <c r="N83" s="257">
        <v>0</v>
      </c>
      <c r="O83" s="257">
        <v>0</v>
      </c>
      <c r="P83" s="257">
        <v>280</v>
      </c>
      <c r="R83" s="572"/>
    </row>
    <row r="84" spans="1:18" ht="29">
      <c r="A84" s="375" t="s">
        <v>79</v>
      </c>
      <c r="B84" s="236">
        <v>560</v>
      </c>
      <c r="C84" s="235">
        <v>70</v>
      </c>
      <c r="D84" s="235">
        <v>60</v>
      </c>
      <c r="E84" s="235">
        <v>690</v>
      </c>
      <c r="K84" s="256" t="s">
        <v>180</v>
      </c>
      <c r="L84" s="327" t="s">
        <v>84</v>
      </c>
      <c r="M84" s="272">
        <v>170</v>
      </c>
      <c r="N84" s="271">
        <v>10</v>
      </c>
      <c r="O84" s="271">
        <v>0</v>
      </c>
      <c r="P84" s="271">
        <v>190</v>
      </c>
      <c r="R84" s="572"/>
    </row>
    <row r="85" spans="1:18" ht="29">
      <c r="A85" s="375" t="s">
        <v>80</v>
      </c>
      <c r="B85" s="236">
        <v>730</v>
      </c>
      <c r="C85" s="235">
        <v>170</v>
      </c>
      <c r="D85" s="235">
        <v>0</v>
      </c>
      <c r="E85" s="235">
        <v>900</v>
      </c>
      <c r="K85" s="256" t="s">
        <v>181</v>
      </c>
      <c r="L85" s="327" t="s">
        <v>84</v>
      </c>
      <c r="M85" s="270">
        <v>370</v>
      </c>
      <c r="N85" s="271">
        <v>30</v>
      </c>
      <c r="O85" s="271">
        <v>0</v>
      </c>
      <c r="P85" s="271">
        <v>390</v>
      </c>
      <c r="R85" s="572"/>
    </row>
    <row r="86" spans="1:18">
      <c r="A86" s="375" t="s">
        <v>81</v>
      </c>
      <c r="B86" s="236">
        <v>410</v>
      </c>
      <c r="C86" s="235">
        <v>30</v>
      </c>
      <c r="D86" s="235">
        <v>0</v>
      </c>
      <c r="E86" s="235">
        <v>440</v>
      </c>
      <c r="K86" s="274" t="s">
        <v>182</v>
      </c>
      <c r="L86" s="328" t="s">
        <v>84</v>
      </c>
      <c r="M86" s="272">
        <v>200</v>
      </c>
      <c r="N86" s="271">
        <v>60</v>
      </c>
      <c r="O86" s="271">
        <v>0</v>
      </c>
      <c r="P86" s="271">
        <v>260</v>
      </c>
      <c r="R86" s="572"/>
    </row>
    <row r="87" spans="1:18">
      <c r="A87" s="375" t="s">
        <v>82</v>
      </c>
      <c r="B87" s="236">
        <v>1070</v>
      </c>
      <c r="C87" s="235">
        <v>20</v>
      </c>
      <c r="D87" s="235">
        <v>70</v>
      </c>
      <c r="E87" s="235">
        <v>1160</v>
      </c>
      <c r="K87" s="342"/>
      <c r="L87" s="341"/>
      <c r="M87" s="344"/>
      <c r="N87" s="343"/>
      <c r="O87" s="343"/>
      <c r="P87" s="343"/>
    </row>
    <row r="88" spans="1:18">
      <c r="A88" s="375" t="s">
        <v>83</v>
      </c>
      <c r="B88" s="236">
        <v>410</v>
      </c>
      <c r="C88" s="235">
        <v>140</v>
      </c>
      <c r="D88" s="235">
        <v>10</v>
      </c>
      <c r="E88" s="235">
        <v>550</v>
      </c>
      <c r="K88" s="211" t="s">
        <v>151</v>
      </c>
      <c r="L88" s="329" t="s">
        <v>85</v>
      </c>
      <c r="M88" s="212">
        <v>120</v>
      </c>
      <c r="N88" s="213" t="s">
        <v>169</v>
      </c>
      <c r="O88" s="213" t="s">
        <v>161</v>
      </c>
      <c r="P88" s="213" t="s">
        <v>176</v>
      </c>
      <c r="R88" s="572" t="s">
        <v>85</v>
      </c>
    </row>
    <row r="89" spans="1:18">
      <c r="A89" s="375" t="s">
        <v>84</v>
      </c>
      <c r="B89" s="236">
        <v>480</v>
      </c>
      <c r="C89" s="235">
        <v>20</v>
      </c>
      <c r="D89" s="235">
        <v>0</v>
      </c>
      <c r="E89" s="235">
        <v>500</v>
      </c>
      <c r="K89" s="218" t="s">
        <v>158</v>
      </c>
      <c r="L89" s="330" t="s">
        <v>85</v>
      </c>
      <c r="M89" s="224">
        <v>240</v>
      </c>
      <c r="N89" s="222">
        <v>40</v>
      </c>
      <c r="O89" s="222">
        <v>0</v>
      </c>
      <c r="P89" s="222">
        <v>280</v>
      </c>
      <c r="R89" s="572"/>
    </row>
    <row r="90" spans="1:18">
      <c r="A90" s="375" t="s">
        <v>85</v>
      </c>
      <c r="B90" s="236">
        <v>480</v>
      </c>
      <c r="C90" s="235">
        <v>40</v>
      </c>
      <c r="D90" s="235">
        <v>0</v>
      </c>
      <c r="E90" s="235">
        <v>510</v>
      </c>
      <c r="K90" s="218" t="s">
        <v>159</v>
      </c>
      <c r="L90" s="330" t="s">
        <v>85</v>
      </c>
      <c r="M90" s="232">
        <v>350</v>
      </c>
      <c r="N90" s="222">
        <v>60</v>
      </c>
      <c r="O90" s="222">
        <v>0</v>
      </c>
      <c r="P90" s="222">
        <v>410</v>
      </c>
      <c r="R90" s="572"/>
    </row>
    <row r="91" spans="1:18" ht="15">
      <c r="A91" s="358" t="s">
        <v>189</v>
      </c>
      <c r="B91"/>
      <c r="C91"/>
      <c r="D91"/>
      <c r="E91"/>
      <c r="K91" s="218" t="s">
        <v>163</v>
      </c>
      <c r="L91" s="330" t="s">
        <v>85</v>
      </c>
      <c r="M91" s="232">
        <v>400</v>
      </c>
      <c r="N91" s="222">
        <v>30</v>
      </c>
      <c r="O91" s="222">
        <v>0</v>
      </c>
      <c r="P91" s="222">
        <v>430</v>
      </c>
      <c r="R91" s="572"/>
    </row>
    <row r="92" spans="1:18">
      <c r="A92"/>
      <c r="B92"/>
      <c r="C92"/>
      <c r="D92"/>
      <c r="E92" s="376" t="s">
        <v>186</v>
      </c>
      <c r="K92" s="218" t="s">
        <v>165</v>
      </c>
      <c r="L92" s="331" t="s">
        <v>85</v>
      </c>
      <c r="M92" s="236">
        <v>370</v>
      </c>
      <c r="N92" s="235">
        <v>50</v>
      </c>
      <c r="O92" s="235">
        <v>20</v>
      </c>
      <c r="P92" s="235">
        <v>450</v>
      </c>
      <c r="R92" s="572"/>
    </row>
    <row r="93" spans="1:18">
      <c r="A93" s="368"/>
      <c r="B93" s="370"/>
      <c r="C93" s="370" t="s">
        <v>141</v>
      </c>
      <c r="D93" s="371"/>
      <c r="E93" s="372"/>
      <c r="K93" s="218" t="s">
        <v>168</v>
      </c>
      <c r="L93" s="331" t="s">
        <v>85</v>
      </c>
      <c r="M93" s="238">
        <v>450</v>
      </c>
      <c r="N93" s="235">
        <v>40</v>
      </c>
      <c r="O93" s="235">
        <v>0</v>
      </c>
      <c r="P93" s="235">
        <v>490</v>
      </c>
      <c r="R93" s="572"/>
    </row>
    <row r="94" spans="1:18" ht="27" thickBot="1">
      <c r="A94" s="359" t="s">
        <v>142</v>
      </c>
      <c r="B94" s="360" t="s">
        <v>143</v>
      </c>
      <c r="C94" s="380" t="s">
        <v>144</v>
      </c>
      <c r="D94" s="380" t="s">
        <v>145</v>
      </c>
      <c r="E94" s="381" t="s">
        <v>146</v>
      </c>
      <c r="K94" s="218" t="s">
        <v>172</v>
      </c>
      <c r="L94" s="331" t="s">
        <v>85</v>
      </c>
      <c r="M94" s="236">
        <v>480</v>
      </c>
      <c r="N94" s="235">
        <v>40</v>
      </c>
      <c r="O94" s="235">
        <v>0</v>
      </c>
      <c r="P94" s="235">
        <v>510</v>
      </c>
      <c r="R94" s="572"/>
    </row>
    <row r="95" spans="1:18">
      <c r="A95" s="248"/>
      <c r="B95" s="382"/>
      <c r="C95" s="249"/>
      <c r="D95" s="249"/>
      <c r="E95" s="249"/>
      <c r="K95" s="247" t="s">
        <v>175</v>
      </c>
      <c r="L95" s="331" t="s">
        <v>85</v>
      </c>
      <c r="M95" s="238">
        <v>420</v>
      </c>
      <c r="N95" s="253">
        <v>160</v>
      </c>
      <c r="O95" s="253">
        <v>20</v>
      </c>
      <c r="P95" s="253">
        <v>600</v>
      </c>
      <c r="R95" s="572"/>
    </row>
    <row r="96" spans="1:18">
      <c r="A96" s="383"/>
      <c r="B96" s="377">
        <v>131770</v>
      </c>
      <c r="C96" s="251">
        <v>27160</v>
      </c>
      <c r="D96" s="251">
        <v>2020</v>
      </c>
      <c r="E96" s="251">
        <v>160910</v>
      </c>
      <c r="K96" s="218" t="s">
        <v>177</v>
      </c>
      <c r="L96" s="332" t="s">
        <v>85</v>
      </c>
      <c r="M96" s="258">
        <v>370</v>
      </c>
      <c r="N96" s="257">
        <v>100</v>
      </c>
      <c r="O96" s="257">
        <v>20</v>
      </c>
      <c r="P96" s="257">
        <v>490</v>
      </c>
      <c r="R96" s="572"/>
    </row>
    <row r="97" spans="1:18" ht="29">
      <c r="A97" s="375"/>
      <c r="B97" s="238">
        <v>3690</v>
      </c>
      <c r="C97" s="253">
        <v>640</v>
      </c>
      <c r="D97" s="253">
        <v>40</v>
      </c>
      <c r="E97" s="253">
        <v>4380</v>
      </c>
      <c r="K97" s="256" t="s">
        <v>179</v>
      </c>
      <c r="L97" s="332" t="s">
        <v>85</v>
      </c>
      <c r="M97" s="262">
        <v>400</v>
      </c>
      <c r="N97" s="257">
        <v>110</v>
      </c>
      <c r="O97" s="257">
        <v>50</v>
      </c>
      <c r="P97" s="257">
        <v>570</v>
      </c>
      <c r="R97" s="572"/>
    </row>
    <row r="98" spans="1:18" ht="29">
      <c r="A98" s="375" t="s">
        <v>79</v>
      </c>
      <c r="B98" s="238">
        <v>560</v>
      </c>
      <c r="C98" s="253">
        <v>130</v>
      </c>
      <c r="D98" s="253">
        <v>30</v>
      </c>
      <c r="E98" s="253">
        <v>720</v>
      </c>
      <c r="K98" s="256" t="s">
        <v>180</v>
      </c>
      <c r="L98" s="332" t="s">
        <v>85</v>
      </c>
      <c r="M98" s="270">
        <v>490</v>
      </c>
      <c r="N98" s="253">
        <v>200</v>
      </c>
      <c r="O98" s="253">
        <v>50</v>
      </c>
      <c r="P98" s="253">
        <v>740</v>
      </c>
      <c r="R98" s="572"/>
    </row>
    <row r="99" spans="1:18" ht="29">
      <c r="A99" s="375" t="s">
        <v>80</v>
      </c>
      <c r="B99" s="238">
        <v>510</v>
      </c>
      <c r="C99" s="253">
        <v>190</v>
      </c>
      <c r="D99" s="253">
        <v>0</v>
      </c>
      <c r="E99" s="253">
        <v>700</v>
      </c>
      <c r="K99" s="256" t="s">
        <v>181</v>
      </c>
      <c r="L99" s="332" t="s">
        <v>85</v>
      </c>
      <c r="M99" s="270">
        <v>490</v>
      </c>
      <c r="N99" s="253">
        <v>20</v>
      </c>
      <c r="O99" s="253">
        <v>30</v>
      </c>
      <c r="P99" s="253">
        <v>530</v>
      </c>
      <c r="R99" s="572"/>
    </row>
    <row r="100" spans="1:18">
      <c r="A100" s="375" t="s">
        <v>81</v>
      </c>
      <c r="B100" s="238">
        <v>320</v>
      </c>
      <c r="C100" s="253">
        <v>10</v>
      </c>
      <c r="D100" s="253">
        <v>0</v>
      </c>
      <c r="E100" s="253">
        <v>330</v>
      </c>
      <c r="K100" s="274" t="s">
        <v>182</v>
      </c>
      <c r="L100" s="333" t="s">
        <v>85</v>
      </c>
      <c r="M100" s="270">
        <v>140</v>
      </c>
      <c r="N100" s="253">
        <v>0</v>
      </c>
      <c r="O100" s="253">
        <v>20</v>
      </c>
      <c r="P100" s="253">
        <v>160</v>
      </c>
      <c r="R100" s="572"/>
    </row>
    <row r="101" spans="1:18">
      <c r="A101" s="375" t="s">
        <v>82</v>
      </c>
      <c r="B101" s="238">
        <v>640</v>
      </c>
      <c r="C101" s="253">
        <v>0</v>
      </c>
      <c r="D101" s="253">
        <v>0</v>
      </c>
      <c r="E101" s="253">
        <v>640</v>
      </c>
      <c r="K101" s="345"/>
    </row>
    <row r="102" spans="1:18">
      <c r="A102" s="375" t="s">
        <v>83</v>
      </c>
      <c r="B102" s="238">
        <v>460</v>
      </c>
      <c r="C102" s="253">
        <v>130</v>
      </c>
      <c r="D102" s="253">
        <v>0</v>
      </c>
      <c r="E102" s="253">
        <v>590</v>
      </c>
    </row>
    <row r="103" spans="1:18">
      <c r="A103" s="375" t="s">
        <v>84</v>
      </c>
      <c r="B103" s="238">
        <v>790</v>
      </c>
      <c r="C103" s="253">
        <v>20</v>
      </c>
      <c r="D103" s="253">
        <v>0</v>
      </c>
      <c r="E103" s="253">
        <v>810</v>
      </c>
      <c r="L103" s="204"/>
      <c r="M103" s="570" t="s">
        <v>141</v>
      </c>
      <c r="N103" s="570"/>
      <c r="O103" s="570"/>
    </row>
    <row r="104" spans="1:18" ht="26.5">
      <c r="A104" s="375" t="s">
        <v>85</v>
      </c>
      <c r="B104" s="238">
        <v>420</v>
      </c>
      <c r="C104" s="253">
        <v>160</v>
      </c>
      <c r="D104" s="253">
        <v>20</v>
      </c>
      <c r="E104" s="253">
        <v>600</v>
      </c>
      <c r="L104" s="208" t="s">
        <v>190</v>
      </c>
      <c r="M104" s="209" t="s">
        <v>143</v>
      </c>
      <c r="N104" s="209" t="s">
        <v>144</v>
      </c>
      <c r="O104" s="209" t="s">
        <v>145</v>
      </c>
    </row>
    <row r="105" spans="1:18" ht="15">
      <c r="A105" s="358" t="s">
        <v>191</v>
      </c>
      <c r="B105"/>
      <c r="C105"/>
      <c r="D105"/>
      <c r="E105"/>
      <c r="L105" s="345" t="s">
        <v>192</v>
      </c>
      <c r="M105" s="355">
        <f>SUM(M4:M100)</f>
        <v>42930</v>
      </c>
      <c r="N105" s="355">
        <f>SUM(N4:N100)</f>
        <v>7030</v>
      </c>
      <c r="O105" s="355">
        <f>SUM(O4:O100)</f>
        <v>1750</v>
      </c>
    </row>
    <row r="106" spans="1:18">
      <c r="A106"/>
      <c r="B106"/>
      <c r="C106"/>
      <c r="D106"/>
      <c r="E106" s="376" t="s">
        <v>186</v>
      </c>
    </row>
    <row r="107" spans="1:18">
      <c r="A107" s="368"/>
      <c r="B107" s="370"/>
      <c r="C107" s="370" t="s">
        <v>141</v>
      </c>
      <c r="D107" s="371"/>
      <c r="E107" s="372"/>
    </row>
    <row r="108" spans="1:18" ht="27" thickBot="1">
      <c r="A108" s="359" t="s">
        <v>142</v>
      </c>
      <c r="B108" s="360" t="s">
        <v>143</v>
      </c>
      <c r="C108" s="360" t="s">
        <v>144</v>
      </c>
      <c r="D108" s="360" t="s">
        <v>145</v>
      </c>
      <c r="E108" s="360" t="s">
        <v>146</v>
      </c>
    </row>
    <row r="109" spans="1:18">
      <c r="A109" s="248"/>
      <c r="B109" s="382"/>
      <c r="C109" s="248"/>
      <c r="D109" s="248"/>
      <c r="E109" s="248"/>
    </row>
    <row r="110" spans="1:18">
      <c r="A110" s="383"/>
      <c r="B110" s="251">
        <v>138270</v>
      </c>
      <c r="C110" s="251">
        <v>28230</v>
      </c>
      <c r="D110" s="251">
        <v>2560</v>
      </c>
      <c r="E110" s="251">
        <v>169060</v>
      </c>
    </row>
    <row r="111" spans="1:18">
      <c r="A111" s="384"/>
      <c r="B111" s="258">
        <v>3610</v>
      </c>
      <c r="C111" s="257">
        <v>530</v>
      </c>
      <c r="D111" s="257">
        <v>270</v>
      </c>
      <c r="E111" s="257">
        <v>4400</v>
      </c>
    </row>
    <row r="112" spans="1:18">
      <c r="A112" s="384" t="s">
        <v>79</v>
      </c>
      <c r="B112" s="258">
        <v>770</v>
      </c>
      <c r="C112" s="257">
        <v>130</v>
      </c>
      <c r="D112" s="257">
        <v>10</v>
      </c>
      <c r="E112" s="257">
        <v>910</v>
      </c>
    </row>
    <row r="113" spans="1:5">
      <c r="A113" s="384" t="s">
        <v>80</v>
      </c>
      <c r="B113" s="258">
        <v>620</v>
      </c>
      <c r="C113" s="257">
        <v>90</v>
      </c>
      <c r="D113" s="257">
        <v>0</v>
      </c>
      <c r="E113" s="257">
        <v>710</v>
      </c>
    </row>
    <row r="114" spans="1:5">
      <c r="A114" s="384" t="s">
        <v>81</v>
      </c>
      <c r="B114" s="258">
        <v>270</v>
      </c>
      <c r="C114" s="257">
        <v>70</v>
      </c>
      <c r="D114" s="257">
        <v>0</v>
      </c>
      <c r="E114" s="257">
        <v>330</v>
      </c>
    </row>
    <row r="115" spans="1:5">
      <c r="A115" s="384" t="s">
        <v>82</v>
      </c>
      <c r="B115" s="258">
        <v>450</v>
      </c>
      <c r="C115" s="257">
        <v>0</v>
      </c>
      <c r="D115" s="257">
        <v>100</v>
      </c>
      <c r="E115" s="257">
        <v>550</v>
      </c>
    </row>
    <row r="116" spans="1:5">
      <c r="A116" s="384" t="s">
        <v>83</v>
      </c>
      <c r="B116" s="258">
        <v>440</v>
      </c>
      <c r="C116" s="257">
        <v>140</v>
      </c>
      <c r="D116" s="257">
        <v>10</v>
      </c>
      <c r="E116" s="257">
        <v>590</v>
      </c>
    </row>
    <row r="117" spans="1:5">
      <c r="A117" s="384" t="s">
        <v>84</v>
      </c>
      <c r="B117" s="258">
        <v>690</v>
      </c>
      <c r="C117" s="257">
        <v>0</v>
      </c>
      <c r="D117" s="257">
        <v>130</v>
      </c>
      <c r="E117" s="257">
        <v>820</v>
      </c>
    </row>
    <row r="118" spans="1:5">
      <c r="A118" s="384" t="s">
        <v>85</v>
      </c>
      <c r="B118" s="258">
        <v>370</v>
      </c>
      <c r="C118" s="257">
        <v>100</v>
      </c>
      <c r="D118" s="257">
        <v>20</v>
      </c>
      <c r="E118" s="257">
        <v>490</v>
      </c>
    </row>
    <row r="119" spans="1:5" ht="15">
      <c r="A119" s="358" t="s">
        <v>193</v>
      </c>
      <c r="B119"/>
      <c r="C119"/>
      <c r="D119"/>
      <c r="E119"/>
    </row>
    <row r="120" spans="1:5">
      <c r="A120"/>
      <c r="B120"/>
      <c r="C120"/>
      <c r="D120"/>
      <c r="E120" s="376" t="s">
        <v>186</v>
      </c>
    </row>
    <row r="121" spans="1:5">
      <c r="A121" s="368"/>
      <c r="B121" s="370"/>
      <c r="C121" s="370" t="s">
        <v>141</v>
      </c>
      <c r="D121" s="371"/>
      <c r="E121" s="372"/>
    </row>
    <row r="122" spans="1:5" ht="27" thickBot="1">
      <c r="A122" s="359" t="s">
        <v>142</v>
      </c>
      <c r="B122" s="360" t="s">
        <v>143</v>
      </c>
      <c r="C122" s="360" t="s">
        <v>144</v>
      </c>
      <c r="D122" s="360" t="s">
        <v>145</v>
      </c>
      <c r="E122" s="360" t="s">
        <v>146</v>
      </c>
    </row>
    <row r="123" spans="1:5">
      <c r="A123" s="385"/>
      <c r="B123" s="386">
        <v>141200</v>
      </c>
      <c r="C123" s="261">
        <v>32290</v>
      </c>
      <c r="D123" s="261">
        <v>1850</v>
      </c>
      <c r="E123" s="261">
        <v>175330</v>
      </c>
    </row>
    <row r="124" spans="1:5">
      <c r="A124" s="384"/>
      <c r="B124" s="262">
        <v>3480</v>
      </c>
      <c r="C124" s="257">
        <v>630</v>
      </c>
      <c r="D124" s="257">
        <v>140</v>
      </c>
      <c r="E124" s="257">
        <v>4250</v>
      </c>
    </row>
    <row r="125" spans="1:5">
      <c r="A125" s="384" t="s">
        <v>79</v>
      </c>
      <c r="B125" s="262">
        <v>720</v>
      </c>
      <c r="C125" s="257">
        <v>140</v>
      </c>
      <c r="D125" s="257">
        <v>40</v>
      </c>
      <c r="E125" s="257">
        <v>900</v>
      </c>
    </row>
    <row r="126" spans="1:5">
      <c r="A126" s="384" t="s">
        <v>80</v>
      </c>
      <c r="B126" s="262">
        <v>1090</v>
      </c>
      <c r="C126" s="257">
        <v>130</v>
      </c>
      <c r="D126" s="257">
        <v>0</v>
      </c>
      <c r="E126" s="257">
        <v>1220</v>
      </c>
    </row>
    <row r="127" spans="1:5">
      <c r="A127" s="384" t="s">
        <v>81</v>
      </c>
      <c r="B127" s="262">
        <v>380</v>
      </c>
      <c r="C127" s="257">
        <v>100</v>
      </c>
      <c r="D127" s="257">
        <v>10</v>
      </c>
      <c r="E127" s="257">
        <v>490</v>
      </c>
    </row>
    <row r="128" spans="1:5">
      <c r="A128" s="384" t="s">
        <v>82</v>
      </c>
      <c r="B128" s="262">
        <v>200</v>
      </c>
      <c r="C128" s="257">
        <v>0</v>
      </c>
      <c r="D128" s="257">
        <v>40</v>
      </c>
      <c r="E128" s="257">
        <v>240</v>
      </c>
    </row>
    <row r="129" spans="1:5">
      <c r="A129" s="384" t="s">
        <v>83</v>
      </c>
      <c r="B129" s="262">
        <v>400</v>
      </c>
      <c r="C129" s="257">
        <v>160</v>
      </c>
      <c r="D129" s="257">
        <v>0</v>
      </c>
      <c r="E129" s="257">
        <v>560</v>
      </c>
    </row>
    <row r="130" spans="1:5">
      <c r="A130" s="384" t="s">
        <v>84</v>
      </c>
      <c r="B130" s="262">
        <v>280</v>
      </c>
      <c r="C130" s="257">
        <v>0</v>
      </c>
      <c r="D130" s="257">
        <v>0</v>
      </c>
      <c r="E130" s="257">
        <v>280</v>
      </c>
    </row>
    <row r="131" spans="1:5">
      <c r="A131" s="384" t="s">
        <v>85</v>
      </c>
      <c r="B131" s="262">
        <v>400</v>
      </c>
      <c r="C131" s="257">
        <v>110</v>
      </c>
      <c r="D131" s="257">
        <v>50</v>
      </c>
      <c r="E131" s="257">
        <v>570</v>
      </c>
    </row>
    <row r="132" spans="1:5">
      <c r="A132" s="387" t="s">
        <v>194</v>
      </c>
      <c r="B132"/>
      <c r="C132"/>
      <c r="D132"/>
      <c r="E132"/>
    </row>
    <row r="133" spans="1:5">
      <c r="A133" s="388"/>
      <c r="B133" s="569" t="s">
        <v>141</v>
      </c>
      <c r="C133" s="569"/>
      <c r="D133" s="569"/>
      <c r="E133" s="569"/>
    </row>
    <row r="134" spans="1:5" ht="27" thickBot="1">
      <c r="A134" s="389" t="s">
        <v>142</v>
      </c>
      <c r="B134" s="390" t="s">
        <v>143</v>
      </c>
      <c r="C134" s="380" t="s">
        <v>144</v>
      </c>
      <c r="D134" s="380" t="s">
        <v>145</v>
      </c>
      <c r="E134" s="391" t="s">
        <v>146</v>
      </c>
    </row>
    <row r="135" spans="1:5">
      <c r="A135" s="392"/>
      <c r="B135" s="390"/>
      <c r="C135" s="393"/>
      <c r="D135" s="393"/>
      <c r="E135" s="394"/>
    </row>
    <row r="136" spans="1:5">
      <c r="A136" s="385"/>
      <c r="B136" s="395">
        <v>127200</v>
      </c>
      <c r="C136" s="251">
        <v>25860</v>
      </c>
      <c r="D136" s="251">
        <v>1610</v>
      </c>
      <c r="E136" s="251">
        <v>154660</v>
      </c>
    </row>
    <row r="137" spans="1:5">
      <c r="A137" s="384"/>
      <c r="B137" s="270">
        <v>2560</v>
      </c>
      <c r="C137" s="253">
        <v>860</v>
      </c>
      <c r="D137" s="253">
        <v>220</v>
      </c>
      <c r="E137" s="253">
        <v>3640</v>
      </c>
    </row>
    <row r="138" spans="1:5">
      <c r="A138" s="384" t="s">
        <v>79</v>
      </c>
      <c r="B138" s="404">
        <v>630</v>
      </c>
      <c r="C138" s="405">
        <v>290</v>
      </c>
      <c r="D138" s="405">
        <v>20</v>
      </c>
      <c r="E138" s="405">
        <v>950</v>
      </c>
    </row>
    <row r="139" spans="1:5">
      <c r="A139" s="384" t="s">
        <v>80</v>
      </c>
      <c r="B139" s="270">
        <v>430</v>
      </c>
      <c r="C139" s="253">
        <v>140</v>
      </c>
      <c r="D139" s="253">
        <v>0</v>
      </c>
      <c r="E139" s="253">
        <v>570</v>
      </c>
    </row>
    <row r="140" spans="1:5">
      <c r="A140" s="384" t="s">
        <v>81</v>
      </c>
      <c r="B140" s="270">
        <v>280</v>
      </c>
      <c r="C140" s="253">
        <v>80</v>
      </c>
      <c r="D140" s="253">
        <v>50</v>
      </c>
      <c r="E140" s="253">
        <v>400</v>
      </c>
    </row>
    <row r="141" spans="1:5">
      <c r="A141" s="384" t="s">
        <v>82</v>
      </c>
      <c r="B141" s="270">
        <v>260</v>
      </c>
      <c r="C141" s="253">
        <v>40</v>
      </c>
      <c r="D141" s="253">
        <v>80</v>
      </c>
      <c r="E141" s="253">
        <v>370</v>
      </c>
    </row>
    <row r="142" spans="1:5">
      <c r="A142" s="384" t="s">
        <v>83</v>
      </c>
      <c r="B142" s="270">
        <v>300</v>
      </c>
      <c r="C142" s="253">
        <v>110</v>
      </c>
      <c r="D142" s="253">
        <v>20</v>
      </c>
      <c r="E142" s="253">
        <v>430</v>
      </c>
    </row>
    <row r="143" spans="1:5">
      <c r="A143" s="384" t="s">
        <v>84</v>
      </c>
      <c r="B143" s="404">
        <v>170</v>
      </c>
      <c r="C143" s="405">
        <v>10</v>
      </c>
      <c r="D143" s="405">
        <v>0</v>
      </c>
      <c r="E143" s="405">
        <v>190</v>
      </c>
    </row>
    <row r="144" spans="1:5">
      <c r="A144" s="384" t="s">
        <v>85</v>
      </c>
      <c r="B144" s="270">
        <v>490</v>
      </c>
      <c r="C144" s="253">
        <v>200</v>
      </c>
      <c r="D144" s="253">
        <v>50</v>
      </c>
      <c r="E144" s="253">
        <v>740</v>
      </c>
    </row>
    <row r="145" spans="1:5" ht="15">
      <c r="A145" s="396" t="s">
        <v>195</v>
      </c>
      <c r="B145"/>
      <c r="C145"/>
      <c r="D145"/>
      <c r="E145"/>
    </row>
    <row r="146" spans="1:5">
      <c r="A146" s="388"/>
      <c r="B146" s="569" t="s">
        <v>141</v>
      </c>
      <c r="C146" s="569"/>
      <c r="D146" s="569"/>
      <c r="E146" s="569"/>
    </row>
    <row r="147" spans="1:5" ht="27" thickBot="1">
      <c r="A147" s="389" t="s">
        <v>142</v>
      </c>
      <c r="B147" s="397" t="s">
        <v>143</v>
      </c>
      <c r="C147" s="380" t="s">
        <v>144</v>
      </c>
      <c r="D147" s="380" t="s">
        <v>145</v>
      </c>
      <c r="E147" s="391" t="s">
        <v>146</v>
      </c>
    </row>
    <row r="148" spans="1:5">
      <c r="A148" s="392"/>
      <c r="B148" s="390"/>
      <c r="C148" s="393"/>
      <c r="D148" s="393"/>
      <c r="E148" s="394"/>
    </row>
    <row r="149" spans="1:5">
      <c r="A149" s="385"/>
      <c r="B149" s="395">
        <v>138990</v>
      </c>
      <c r="C149" s="251">
        <v>30870</v>
      </c>
      <c r="D149" s="251">
        <v>1300</v>
      </c>
      <c r="E149" s="251">
        <v>171160</v>
      </c>
    </row>
    <row r="150" spans="1:5">
      <c r="A150" s="384"/>
      <c r="B150" s="270">
        <v>3750</v>
      </c>
      <c r="C150" s="253">
        <v>680</v>
      </c>
      <c r="D150" s="253">
        <v>210</v>
      </c>
      <c r="E150" s="253">
        <v>4640</v>
      </c>
    </row>
    <row r="151" spans="1:5">
      <c r="A151" s="384" t="s">
        <v>79</v>
      </c>
      <c r="B151" s="270">
        <v>1730</v>
      </c>
      <c r="C151" s="253">
        <v>220</v>
      </c>
      <c r="D151" s="253">
        <v>30</v>
      </c>
      <c r="E151" s="253">
        <v>1980</v>
      </c>
    </row>
    <row r="152" spans="1:5">
      <c r="A152" s="384" t="s">
        <v>80</v>
      </c>
      <c r="B152" s="270">
        <v>490</v>
      </c>
      <c r="C152" s="253">
        <v>80</v>
      </c>
      <c r="D152" s="253">
        <v>0</v>
      </c>
      <c r="E152" s="253">
        <v>570</v>
      </c>
    </row>
    <row r="153" spans="1:5">
      <c r="A153" s="384" t="s">
        <v>81</v>
      </c>
      <c r="B153" s="270">
        <v>110</v>
      </c>
      <c r="C153" s="253">
        <v>200</v>
      </c>
      <c r="D153" s="253">
        <v>40</v>
      </c>
      <c r="E153" s="253">
        <v>350</v>
      </c>
    </row>
    <row r="154" spans="1:5">
      <c r="A154" s="384" t="s">
        <v>82</v>
      </c>
      <c r="B154" s="270">
        <v>190</v>
      </c>
      <c r="C154" s="253">
        <v>40</v>
      </c>
      <c r="D154" s="253">
        <v>100</v>
      </c>
      <c r="E154" s="253">
        <v>320</v>
      </c>
    </row>
    <row r="155" spans="1:5">
      <c r="A155" s="384" t="s">
        <v>83</v>
      </c>
      <c r="B155" s="404">
        <v>380</v>
      </c>
      <c r="C155" s="405">
        <v>100</v>
      </c>
      <c r="D155" s="405">
        <v>20</v>
      </c>
      <c r="E155" s="405">
        <v>500</v>
      </c>
    </row>
    <row r="156" spans="1:5">
      <c r="A156" s="384" t="s">
        <v>84</v>
      </c>
      <c r="B156" s="270">
        <v>370</v>
      </c>
      <c r="C156" s="405">
        <v>30</v>
      </c>
      <c r="D156" s="405">
        <v>0</v>
      </c>
      <c r="E156" s="405">
        <v>390</v>
      </c>
    </row>
    <row r="157" spans="1:5">
      <c r="A157" s="384" t="s">
        <v>85</v>
      </c>
      <c r="B157" s="270">
        <v>490</v>
      </c>
      <c r="C157" s="253">
        <v>20</v>
      </c>
      <c r="D157" s="253">
        <v>30</v>
      </c>
      <c r="E157" s="253">
        <v>530</v>
      </c>
    </row>
    <row r="158" spans="1:5" ht="15">
      <c r="A158" s="396" t="s">
        <v>196</v>
      </c>
      <c r="B158"/>
      <c r="C158"/>
      <c r="D158"/>
      <c r="E158"/>
    </row>
    <row r="159" spans="1:5">
      <c r="A159" s="388"/>
      <c r="B159" s="569" t="s">
        <v>141</v>
      </c>
      <c r="C159" s="569"/>
      <c r="D159" s="569"/>
      <c r="E159" s="569"/>
    </row>
    <row r="160" spans="1:5" ht="27" thickBot="1">
      <c r="A160" s="389" t="s">
        <v>142</v>
      </c>
      <c r="B160" s="397" t="s">
        <v>143</v>
      </c>
      <c r="C160" s="380" t="s">
        <v>144</v>
      </c>
      <c r="D160" s="380" t="s">
        <v>145</v>
      </c>
      <c r="E160" s="391" t="s">
        <v>146</v>
      </c>
    </row>
    <row r="161" spans="1:5">
      <c r="A161" s="392"/>
      <c r="B161" s="390"/>
      <c r="C161" s="393"/>
      <c r="D161" s="393"/>
      <c r="E161" s="394"/>
    </row>
    <row r="162" spans="1:5">
      <c r="A162" s="398"/>
      <c r="B162" s="395">
        <v>139120</v>
      </c>
      <c r="C162" s="251">
        <v>33350</v>
      </c>
      <c r="D162" s="251">
        <v>1980</v>
      </c>
      <c r="E162" s="251">
        <v>174440</v>
      </c>
    </row>
    <row r="163" spans="1:5">
      <c r="A163" s="399"/>
      <c r="B163" s="395">
        <v>3100</v>
      </c>
      <c r="C163" s="251">
        <v>490</v>
      </c>
      <c r="D163" s="251">
        <v>70</v>
      </c>
      <c r="E163" s="251">
        <v>3650</v>
      </c>
    </row>
    <row r="164" spans="1:5">
      <c r="A164" s="399" t="s">
        <v>79</v>
      </c>
      <c r="B164" s="270">
        <v>1290</v>
      </c>
      <c r="C164" s="253">
        <v>110</v>
      </c>
      <c r="D164" s="253">
        <v>0</v>
      </c>
      <c r="E164" s="253">
        <v>1400</v>
      </c>
    </row>
    <row r="165" spans="1:5">
      <c r="A165" s="399" t="s">
        <v>80</v>
      </c>
      <c r="B165" s="270">
        <v>630</v>
      </c>
      <c r="C165" s="253">
        <v>100</v>
      </c>
      <c r="D165" s="253">
        <v>0</v>
      </c>
      <c r="E165" s="253">
        <v>730</v>
      </c>
    </row>
    <row r="166" spans="1:5">
      <c r="A166" s="399" t="s">
        <v>81</v>
      </c>
      <c r="B166" s="270">
        <v>180</v>
      </c>
      <c r="C166" s="253">
        <v>100</v>
      </c>
      <c r="D166" s="253">
        <v>0</v>
      </c>
      <c r="E166" s="253">
        <v>280</v>
      </c>
    </row>
    <row r="167" spans="1:5">
      <c r="A167" s="399" t="s">
        <v>82</v>
      </c>
      <c r="B167" s="270">
        <v>250</v>
      </c>
      <c r="C167" s="253">
        <v>20</v>
      </c>
      <c r="D167" s="253">
        <v>50</v>
      </c>
      <c r="E167" s="253">
        <v>320</v>
      </c>
    </row>
    <row r="168" spans="1:5">
      <c r="A168" s="399" t="s">
        <v>83</v>
      </c>
      <c r="B168" s="270">
        <v>410</v>
      </c>
      <c r="C168" s="253">
        <v>100</v>
      </c>
      <c r="D168" s="253">
        <v>0</v>
      </c>
      <c r="E168" s="253">
        <v>510</v>
      </c>
    </row>
    <row r="169" spans="1:5">
      <c r="A169" s="399" t="s">
        <v>84</v>
      </c>
      <c r="B169" s="404">
        <v>200</v>
      </c>
      <c r="C169" s="405">
        <v>60</v>
      </c>
      <c r="D169" s="405">
        <v>0</v>
      </c>
      <c r="E169" s="405">
        <v>260</v>
      </c>
    </row>
    <row r="170" spans="1:5">
      <c r="A170" s="399" t="s">
        <v>85</v>
      </c>
      <c r="B170" s="270">
        <v>140</v>
      </c>
      <c r="C170" s="253">
        <v>0</v>
      </c>
      <c r="D170" s="253">
        <v>20</v>
      </c>
      <c r="E170" s="253">
        <v>160</v>
      </c>
    </row>
    <row r="171" spans="1:5">
      <c r="B171" s="366"/>
      <c r="C171" s="367"/>
      <c r="D171" s="367"/>
      <c r="E171" s="367"/>
    </row>
    <row r="172" spans="1:5">
      <c r="B172" s="373"/>
      <c r="C172" s="365"/>
      <c r="D172" s="365"/>
      <c r="E172" s="365"/>
    </row>
  </sheetData>
  <mergeCells count="11">
    <mergeCell ref="B133:E133"/>
    <mergeCell ref="B146:E146"/>
    <mergeCell ref="B159:E159"/>
    <mergeCell ref="M103:O103"/>
    <mergeCell ref="R3:R16"/>
    <mergeCell ref="R18:R30"/>
    <mergeCell ref="R32:R44"/>
    <mergeCell ref="R46:R58"/>
    <mergeCell ref="R60:R72"/>
    <mergeCell ref="R74:R86"/>
    <mergeCell ref="R88:R100"/>
  </mergeCells>
  <conditionalFormatting sqref="A1:A170 B1:E172 K105:O105 A173:E1048576 K1:L100 M2:P100 K101 K102:L104 M103 K106:L191">
    <cfRule type="cellIs" dxfId="24" priority="14" operator="equal">
      <formula>"Coventry"</formula>
    </cfRule>
    <cfRule type="cellIs" dxfId="23" priority="15" operator="equal">
      <formula>"Birmingham"</formula>
    </cfRule>
  </conditionalFormatting>
  <conditionalFormatting sqref="K292:L1048576">
    <cfRule type="cellIs" dxfId="22" priority="7" operator="equal">
      <formula>"Coventry"</formula>
    </cfRule>
    <cfRule type="cellIs" dxfId="21" priority="8" operator="equal">
      <formula>"Birmingham"</formula>
    </cfRule>
  </conditionalFormatting>
  <conditionalFormatting sqref="M104:O104">
    <cfRule type="cellIs" dxfId="20" priority="3" operator="equal">
      <formula>"Coventry"</formula>
    </cfRule>
    <cfRule type="cellIs" dxfId="19" priority="4" operator="equal">
      <formula>"Birmingham"</formula>
    </cfRule>
  </conditionalFormatting>
  <conditionalFormatting sqref="M1:XFD1 A1:J1048576 Q2:XFD3 Q4:Q16 S4:XFD16 Q17:XFD18 Q19:Q31 S19:XFD31 Q32:XFD32 Q33:Q44 S33:XFD44 Q45:XFD46 Q47:Q58 S47:XFD58 Q59:XFD60 Q61:Q72 S61:XFD72 Q73:XFD74 Q75:Q86 S75:XFD86 Q87:XFD88 Q89:Q100 S89:XFD100 P101:XFD101 M102:XFD102 P103:XFD104 M105:XFD1048576">
    <cfRule type="cellIs" dxfId="18" priority="9" operator="equal">
      <formula>"Birmingham"</formula>
    </cfRule>
    <cfRule type="cellIs" dxfId="17" priority="10" operator="greaterThan">
      <formula>"Birmingham"</formula>
    </cfRule>
  </conditionalFormatting>
  <pageMargins left="0.7" right="0.7" top="0.75" bottom="0.75" header="0.3" footer="0.3"/>
  <pageSetup paperSize="9" scale="30" fitToHeight="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A9DA5-1F46-44F2-941F-26D9A911802B}">
  <sheetPr>
    <tabColor rgb="FFF95D95"/>
    <pageSetUpPr fitToPage="1"/>
  </sheetPr>
  <dimension ref="A2:E9"/>
  <sheetViews>
    <sheetView topLeftCell="A11" zoomScaleNormal="100" workbookViewId="0">
      <selection activeCell="A33" sqref="A33"/>
    </sheetView>
  </sheetViews>
  <sheetFormatPr defaultRowHeight="14.5"/>
  <cols>
    <col min="1" max="1" width="15.26953125" bestFit="1" customWidth="1"/>
    <col min="2" max="2" width="11.54296875" customWidth="1"/>
    <col min="3" max="3" width="13.1796875" customWidth="1"/>
    <col min="4" max="4" width="13" customWidth="1"/>
  </cols>
  <sheetData>
    <row r="2" spans="1:5" ht="26.5">
      <c r="B2" s="558" t="s">
        <v>143</v>
      </c>
      <c r="C2" s="558" t="s">
        <v>144</v>
      </c>
      <c r="D2" s="558" t="s">
        <v>145</v>
      </c>
      <c r="E2" s="559" t="s">
        <v>146</v>
      </c>
    </row>
    <row r="3" spans="1:5">
      <c r="A3" t="s">
        <v>79</v>
      </c>
      <c r="B3" s="556">
        <v>1750</v>
      </c>
      <c r="C3" s="555">
        <v>200</v>
      </c>
      <c r="D3" s="555">
        <v>10</v>
      </c>
      <c r="E3" s="554">
        <v>1960</v>
      </c>
    </row>
    <row r="4" spans="1:5">
      <c r="A4" t="s">
        <v>80</v>
      </c>
      <c r="B4" s="557">
        <v>360</v>
      </c>
      <c r="C4" s="555">
        <v>160</v>
      </c>
      <c r="D4" s="555">
        <v>0</v>
      </c>
      <c r="E4" s="555">
        <v>520</v>
      </c>
    </row>
    <row r="5" spans="1:5">
      <c r="A5" t="s">
        <v>81</v>
      </c>
      <c r="B5" s="557">
        <v>250</v>
      </c>
      <c r="C5" s="555">
        <v>150</v>
      </c>
      <c r="D5" s="555">
        <v>0</v>
      </c>
      <c r="E5" s="555">
        <v>400</v>
      </c>
    </row>
    <row r="6" spans="1:5">
      <c r="A6" t="s">
        <v>82</v>
      </c>
      <c r="B6" s="557">
        <v>220</v>
      </c>
      <c r="C6" s="555">
        <v>80</v>
      </c>
      <c r="D6" s="555">
        <v>40</v>
      </c>
      <c r="E6" s="555">
        <v>340</v>
      </c>
    </row>
    <row r="7" spans="1:5">
      <c r="A7" t="s">
        <v>83</v>
      </c>
      <c r="B7" s="557">
        <v>170</v>
      </c>
      <c r="C7" s="555">
        <v>40</v>
      </c>
      <c r="D7" s="555">
        <v>20</v>
      </c>
      <c r="E7" s="555">
        <v>230</v>
      </c>
    </row>
    <row r="8" spans="1:5">
      <c r="A8" t="s">
        <v>84</v>
      </c>
      <c r="B8" s="557">
        <v>140</v>
      </c>
      <c r="C8" s="555">
        <v>60</v>
      </c>
      <c r="D8" s="555">
        <v>0</v>
      </c>
      <c r="E8" s="555">
        <v>200</v>
      </c>
    </row>
    <row r="9" spans="1:5">
      <c r="A9" t="s">
        <v>197</v>
      </c>
      <c r="B9" s="557">
        <v>100</v>
      </c>
      <c r="C9" s="555">
        <v>0</v>
      </c>
      <c r="D9" s="555">
        <v>50</v>
      </c>
      <c r="E9" s="555">
        <v>160</v>
      </c>
    </row>
  </sheetData>
  <conditionalFormatting sqref="B2:E2">
    <cfRule type="cellIs" dxfId="16" priority="1" operator="equal">
      <formula>"Coventry"</formula>
    </cfRule>
    <cfRule type="cellIs" dxfId="15" priority="2" operator="equal">
      <formula>"Birmingham"</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7C7C4-2796-4638-BA0C-0CFE381E7D6D}">
  <sheetPr>
    <tabColor rgb="FFF95D95"/>
    <pageSetUpPr fitToPage="1"/>
  </sheetPr>
  <dimension ref="A1:Q210"/>
  <sheetViews>
    <sheetView topLeftCell="A33" zoomScaleNormal="100" workbookViewId="0">
      <selection activeCell="A33" sqref="A33"/>
    </sheetView>
  </sheetViews>
  <sheetFormatPr defaultColWidth="8.7265625" defaultRowHeight="12.5"/>
  <cols>
    <col min="1" max="1" width="25.54296875" style="203" customWidth="1"/>
    <col min="2" max="2" width="12.54296875" style="203" customWidth="1"/>
    <col min="3" max="3" width="11.453125" style="203" customWidth="1"/>
    <col min="4" max="4" width="12.26953125" style="203" customWidth="1"/>
    <col min="5" max="6" width="10.7265625" style="203" customWidth="1"/>
    <col min="7" max="7" width="2.453125" style="203" customWidth="1"/>
    <col min="8" max="8" width="0" style="203" hidden="1" customWidth="1"/>
    <col min="9" max="9" width="8.7265625" style="203" customWidth="1"/>
    <col min="10" max="10" width="8.7265625" style="203"/>
    <col min="11" max="11" width="11.7265625" style="203" customWidth="1"/>
    <col min="12" max="12" width="16.453125" style="203" customWidth="1"/>
    <col min="13" max="16384" width="8.7265625" style="203"/>
  </cols>
  <sheetData>
    <row r="1" spans="1:17" ht="13">
      <c r="A1" s="300" t="s">
        <v>198</v>
      </c>
      <c r="B1" s="300"/>
      <c r="C1" s="300"/>
      <c r="D1" s="300"/>
      <c r="E1" s="300"/>
      <c r="F1" s="300"/>
      <c r="G1" s="300"/>
    </row>
    <row r="2" spans="1:17" ht="18" customHeight="1">
      <c r="A2" s="204"/>
      <c r="B2" s="204"/>
      <c r="C2" s="205"/>
      <c r="D2" s="205" t="s">
        <v>199</v>
      </c>
      <c r="E2" s="206"/>
      <c r="F2" s="206"/>
      <c r="G2" s="207"/>
      <c r="L2" s="204"/>
      <c r="M2" s="204"/>
      <c r="N2" s="205"/>
      <c r="O2" s="205" t="s">
        <v>199</v>
      </c>
      <c r="P2" s="206"/>
      <c r="Q2" s="206"/>
    </row>
    <row r="3" spans="1:17" ht="39">
      <c r="A3" s="208" t="s">
        <v>142</v>
      </c>
      <c r="B3" s="208"/>
      <c r="C3" s="209" t="s">
        <v>143</v>
      </c>
      <c r="D3" s="209" t="s">
        <v>144</v>
      </c>
      <c r="E3" s="209" t="s">
        <v>145</v>
      </c>
      <c r="F3" s="210" t="s">
        <v>146</v>
      </c>
      <c r="G3" s="210"/>
      <c r="K3" s="203" t="s">
        <v>147</v>
      </c>
      <c r="L3" s="208" t="s">
        <v>142</v>
      </c>
      <c r="M3" s="208"/>
      <c r="N3" s="209" t="s">
        <v>143</v>
      </c>
      <c r="O3" s="209" t="s">
        <v>144</v>
      </c>
      <c r="P3" s="209" t="s">
        <v>145</v>
      </c>
      <c r="Q3" s="210" t="s">
        <v>146</v>
      </c>
    </row>
    <row r="4" spans="1:17">
      <c r="A4" s="211"/>
      <c r="B4" s="211"/>
      <c r="C4" s="212">
        <v>84710</v>
      </c>
      <c r="D4" s="212">
        <v>24770</v>
      </c>
      <c r="E4" s="212">
        <v>1670</v>
      </c>
      <c r="F4" s="212">
        <v>111150</v>
      </c>
      <c r="G4" s="213"/>
      <c r="K4" s="211" t="s">
        <v>151</v>
      </c>
      <c r="L4" s="304" t="s">
        <v>79</v>
      </c>
      <c r="M4" s="211"/>
      <c r="N4" s="212">
        <v>750</v>
      </c>
      <c r="O4" s="212">
        <v>240</v>
      </c>
      <c r="P4" s="212">
        <v>40</v>
      </c>
      <c r="Q4" s="212">
        <v>1030</v>
      </c>
    </row>
    <row r="5" spans="1:17" ht="14.5">
      <c r="A5" s="211"/>
      <c r="B5" s="211"/>
      <c r="C5" s="212">
        <v>2890</v>
      </c>
      <c r="D5" s="212">
        <v>870</v>
      </c>
      <c r="E5" s="212">
        <v>40</v>
      </c>
      <c r="F5" s="212">
        <v>3790</v>
      </c>
      <c r="G5" s="213"/>
      <c r="K5" s="218" t="s">
        <v>158</v>
      </c>
      <c r="L5" s="316" t="s">
        <v>79</v>
      </c>
      <c r="M5" s="218"/>
      <c r="N5" s="222">
        <v>660</v>
      </c>
      <c r="O5" s="222">
        <v>110</v>
      </c>
      <c r="P5" s="222">
        <v>100</v>
      </c>
      <c r="Q5" s="222">
        <v>870</v>
      </c>
    </row>
    <row r="6" spans="1:17" ht="14.5">
      <c r="A6" s="211" t="s">
        <v>79</v>
      </c>
      <c r="B6" s="211"/>
      <c r="C6" s="212">
        <v>750</v>
      </c>
      <c r="D6" s="212">
        <v>240</v>
      </c>
      <c r="E6" s="212">
        <v>40</v>
      </c>
      <c r="F6" s="212">
        <v>1030</v>
      </c>
      <c r="G6" s="213"/>
      <c r="K6" s="218" t="s">
        <v>159</v>
      </c>
      <c r="L6" s="316" t="s">
        <v>79</v>
      </c>
      <c r="M6" s="218"/>
      <c r="N6" s="222">
        <v>580</v>
      </c>
      <c r="O6" s="222">
        <v>100</v>
      </c>
      <c r="P6" s="222">
        <v>30</v>
      </c>
      <c r="Q6" s="222">
        <v>710</v>
      </c>
    </row>
    <row r="7" spans="1:17" ht="14.5">
      <c r="A7" s="211" t="s">
        <v>80</v>
      </c>
      <c r="B7" s="211"/>
      <c r="C7" s="212">
        <v>470</v>
      </c>
      <c r="D7" s="212">
        <v>140</v>
      </c>
      <c r="E7" s="212">
        <v>0</v>
      </c>
      <c r="F7" s="212">
        <v>610</v>
      </c>
      <c r="G7" s="213"/>
      <c r="K7" s="218" t="s">
        <v>163</v>
      </c>
      <c r="L7" s="316" t="s">
        <v>79</v>
      </c>
      <c r="M7" s="218"/>
      <c r="N7" s="222">
        <v>720</v>
      </c>
      <c r="O7" s="222">
        <v>50</v>
      </c>
      <c r="P7" s="222">
        <v>20</v>
      </c>
      <c r="Q7" s="222">
        <v>790</v>
      </c>
    </row>
    <row r="8" spans="1:17" ht="14.5">
      <c r="A8" s="211" t="s">
        <v>81</v>
      </c>
      <c r="B8" s="211"/>
      <c r="C8" s="212">
        <v>460</v>
      </c>
      <c r="D8" s="212">
        <v>10</v>
      </c>
      <c r="E8" s="212">
        <v>0</v>
      </c>
      <c r="F8" s="212">
        <v>480</v>
      </c>
      <c r="G8" s="213"/>
      <c r="K8" s="218" t="s">
        <v>165</v>
      </c>
      <c r="L8" s="305" t="s">
        <v>79</v>
      </c>
      <c r="M8" s="234"/>
      <c r="N8" s="235">
        <v>460</v>
      </c>
      <c r="O8" s="235">
        <v>70</v>
      </c>
      <c r="P8" s="235">
        <v>0</v>
      </c>
      <c r="Q8" s="235">
        <v>530</v>
      </c>
    </row>
    <row r="9" spans="1:17" ht="14.5">
      <c r="A9" s="211" t="s">
        <v>82</v>
      </c>
      <c r="B9" s="211"/>
      <c r="C9" s="212">
        <v>610</v>
      </c>
      <c r="D9" s="212">
        <v>90</v>
      </c>
      <c r="E9" s="212">
        <v>0</v>
      </c>
      <c r="F9" s="212">
        <v>700</v>
      </c>
      <c r="G9" s="213"/>
      <c r="K9" s="218" t="s">
        <v>168</v>
      </c>
      <c r="L9" s="305" t="s">
        <v>79</v>
      </c>
      <c r="M9" s="234"/>
      <c r="N9" s="235">
        <v>470</v>
      </c>
      <c r="O9" s="235">
        <v>140</v>
      </c>
      <c r="P9" s="235">
        <v>20</v>
      </c>
      <c r="Q9" s="235">
        <v>630</v>
      </c>
    </row>
    <row r="10" spans="1:17" ht="14.5">
      <c r="A10" s="211" t="s">
        <v>83</v>
      </c>
      <c r="B10" s="211"/>
      <c r="C10" s="212">
        <v>160</v>
      </c>
      <c r="D10" s="212">
        <v>140</v>
      </c>
      <c r="E10" s="212">
        <v>0</v>
      </c>
      <c r="F10" s="212">
        <v>310</v>
      </c>
      <c r="G10" s="213"/>
      <c r="K10" s="218" t="s">
        <v>172</v>
      </c>
      <c r="L10" s="305" t="s">
        <v>79</v>
      </c>
      <c r="M10" s="234"/>
      <c r="N10" s="235">
        <v>1070</v>
      </c>
      <c r="O10" s="235">
        <v>170</v>
      </c>
      <c r="P10" s="235">
        <v>30</v>
      </c>
      <c r="Q10" s="235">
        <v>1270</v>
      </c>
    </row>
    <row r="11" spans="1:17">
      <c r="A11" s="211" t="s">
        <v>84</v>
      </c>
      <c r="B11" s="211"/>
      <c r="C11" s="212">
        <v>280</v>
      </c>
      <c r="D11" s="212">
        <v>190</v>
      </c>
      <c r="E11" s="212">
        <v>0</v>
      </c>
      <c r="F11" s="212">
        <v>470</v>
      </c>
      <c r="G11" s="213"/>
      <c r="K11" s="247" t="s">
        <v>175</v>
      </c>
      <c r="L11" s="305" t="s">
        <v>79</v>
      </c>
      <c r="M11" s="234"/>
      <c r="N11" s="253">
        <v>820</v>
      </c>
      <c r="O11" s="253">
        <v>130</v>
      </c>
      <c r="P11" s="253">
        <v>0</v>
      </c>
      <c r="Q11" s="253">
        <v>950</v>
      </c>
    </row>
    <row r="12" spans="1:17" ht="14.5">
      <c r="A12" s="211" t="s">
        <v>85</v>
      </c>
      <c r="B12" s="211"/>
      <c r="C12" s="212">
        <v>170</v>
      </c>
      <c r="D12" s="212">
        <v>50</v>
      </c>
      <c r="E12" s="212">
        <v>0</v>
      </c>
      <c r="F12" s="212">
        <v>220</v>
      </c>
      <c r="G12" s="213"/>
      <c r="K12" s="218" t="s">
        <v>177</v>
      </c>
      <c r="L12" s="317" t="s">
        <v>79</v>
      </c>
      <c r="M12" s="256"/>
      <c r="N12" s="257">
        <v>1770</v>
      </c>
      <c r="O12" s="257">
        <v>270</v>
      </c>
      <c r="P12" s="257">
        <v>70</v>
      </c>
      <c r="Q12" s="257">
        <v>2100</v>
      </c>
    </row>
    <row r="13" spans="1:17" ht="14.5">
      <c r="K13" s="256" t="s">
        <v>179</v>
      </c>
      <c r="L13" s="317" t="s">
        <v>79</v>
      </c>
      <c r="M13" s="256"/>
      <c r="N13" s="257">
        <v>1120</v>
      </c>
      <c r="O13" s="257">
        <v>130</v>
      </c>
      <c r="P13" s="257">
        <v>30</v>
      </c>
      <c r="Q13" s="257">
        <v>1280</v>
      </c>
    </row>
    <row r="14" spans="1:17" ht="15">
      <c r="A14" s="301" t="s">
        <v>178</v>
      </c>
      <c r="B14" s="301"/>
      <c r="C14" s="301"/>
      <c r="D14" s="301"/>
      <c r="E14" s="301"/>
      <c r="F14" s="301"/>
      <c r="G14" s="301"/>
      <c r="H14" s="301"/>
      <c r="K14" s="256" t="s">
        <v>180</v>
      </c>
      <c r="L14" s="317" t="s">
        <v>79</v>
      </c>
      <c r="M14" s="256"/>
      <c r="N14" s="271">
        <v>1580</v>
      </c>
      <c r="O14" s="271">
        <v>160</v>
      </c>
      <c r="P14" s="271">
        <v>20</v>
      </c>
      <c r="Q14" s="271">
        <v>1760</v>
      </c>
    </row>
    <row r="15" spans="1:17" ht="26.5" thickBot="1">
      <c r="A15" s="215" t="s">
        <v>142</v>
      </c>
      <c r="B15" s="215"/>
      <c r="C15" s="216" t="s">
        <v>143</v>
      </c>
      <c r="D15" s="216" t="s">
        <v>144</v>
      </c>
      <c r="E15" s="216" t="s">
        <v>145</v>
      </c>
      <c r="F15" s="216" t="s">
        <v>146</v>
      </c>
      <c r="G15" s="217"/>
      <c r="K15" s="256" t="s">
        <v>181</v>
      </c>
      <c r="L15" s="317" t="s">
        <v>79</v>
      </c>
      <c r="M15" s="256"/>
      <c r="N15" s="253">
        <v>1220</v>
      </c>
      <c r="O15" s="253">
        <v>90</v>
      </c>
      <c r="P15" s="253">
        <v>220</v>
      </c>
      <c r="Q15" s="253">
        <v>1520</v>
      </c>
    </row>
    <row r="16" spans="1:17" ht="14.5">
      <c r="A16" s="218"/>
      <c r="B16" s="218"/>
      <c r="C16" s="218"/>
      <c r="D16" s="218"/>
      <c r="E16" s="218"/>
      <c r="F16" s="218"/>
      <c r="G16" s="218"/>
      <c r="K16" s="274" t="s">
        <v>182</v>
      </c>
      <c r="L16" s="306" t="s">
        <v>79</v>
      </c>
      <c r="M16" s="274"/>
      <c r="N16" s="253">
        <v>1080</v>
      </c>
      <c r="O16" s="253">
        <v>150</v>
      </c>
      <c r="P16" s="253">
        <v>40</v>
      </c>
      <c r="Q16" s="253">
        <v>1260</v>
      </c>
    </row>
    <row r="17" spans="1:17" ht="14.5">
      <c r="A17" s="219"/>
      <c r="B17" s="219"/>
      <c r="C17" s="220">
        <v>87300</v>
      </c>
      <c r="D17" s="220">
        <v>22100</v>
      </c>
      <c r="E17" s="220">
        <v>1450</v>
      </c>
      <c r="F17" s="220">
        <v>110820</v>
      </c>
      <c r="G17" s="221"/>
      <c r="K17" s="337"/>
      <c r="L17" s="338"/>
      <c r="M17" s="337"/>
      <c r="N17" s="339">
        <f>SUM(N4:N16)</f>
        <v>12300</v>
      </c>
      <c r="O17" s="339">
        <f>SUM(O4:O16)</f>
        <v>1810</v>
      </c>
      <c r="P17" s="339">
        <f>SUM(P4:P16)</f>
        <v>620</v>
      </c>
      <c r="Q17" s="339">
        <f>SUM(Q4:Q16)</f>
        <v>14700</v>
      </c>
    </row>
    <row r="18" spans="1:17" ht="14.5">
      <c r="A18" s="218"/>
      <c r="B18" s="218"/>
      <c r="C18" s="222">
        <v>2800</v>
      </c>
      <c r="D18" s="222">
        <v>690</v>
      </c>
      <c r="E18" s="222">
        <v>120</v>
      </c>
      <c r="F18" s="222">
        <v>3610</v>
      </c>
      <c r="G18" s="223"/>
      <c r="K18" s="211" t="s">
        <v>151</v>
      </c>
      <c r="L18" s="304" t="s">
        <v>80</v>
      </c>
      <c r="M18" s="211"/>
      <c r="N18" s="212">
        <v>470</v>
      </c>
      <c r="O18" s="212">
        <v>140</v>
      </c>
      <c r="P18" s="212">
        <v>0</v>
      </c>
      <c r="Q18" s="212">
        <v>610</v>
      </c>
    </row>
    <row r="19" spans="1:17" ht="14.5">
      <c r="A19" s="218" t="s">
        <v>79</v>
      </c>
      <c r="B19" s="218"/>
      <c r="C19" s="222">
        <v>660</v>
      </c>
      <c r="D19" s="222">
        <v>110</v>
      </c>
      <c r="E19" s="222">
        <v>100</v>
      </c>
      <c r="F19" s="222">
        <v>870</v>
      </c>
      <c r="G19" s="223"/>
      <c r="K19" s="218" t="s">
        <v>158</v>
      </c>
      <c r="L19" s="316" t="s">
        <v>80</v>
      </c>
      <c r="M19" s="218"/>
      <c r="N19" s="222">
        <v>770</v>
      </c>
      <c r="O19" s="222">
        <v>210</v>
      </c>
      <c r="P19" s="222">
        <v>0</v>
      </c>
      <c r="Q19" s="222">
        <v>980</v>
      </c>
    </row>
    <row r="20" spans="1:17" ht="14.5">
      <c r="A20" s="218" t="s">
        <v>80</v>
      </c>
      <c r="B20" s="218"/>
      <c r="C20" s="222">
        <v>770</v>
      </c>
      <c r="D20" s="222">
        <v>210</v>
      </c>
      <c r="E20" s="222">
        <v>0</v>
      </c>
      <c r="F20" s="222">
        <v>980</v>
      </c>
      <c r="G20" s="223"/>
      <c r="K20" s="218" t="s">
        <v>159</v>
      </c>
      <c r="L20" s="316" t="s">
        <v>80</v>
      </c>
      <c r="M20" s="218"/>
      <c r="N20" s="222">
        <v>500</v>
      </c>
      <c r="O20" s="222">
        <v>180</v>
      </c>
      <c r="P20" s="222">
        <v>0</v>
      </c>
      <c r="Q20" s="222">
        <v>680</v>
      </c>
    </row>
    <row r="21" spans="1:17" ht="14.5">
      <c r="A21" s="218" t="s">
        <v>81</v>
      </c>
      <c r="B21" s="218"/>
      <c r="C21" s="222">
        <v>360</v>
      </c>
      <c r="D21" s="222">
        <v>130</v>
      </c>
      <c r="E21" s="222">
        <v>20</v>
      </c>
      <c r="F21" s="222">
        <v>500</v>
      </c>
      <c r="G21" s="223"/>
      <c r="K21" s="218" t="s">
        <v>163</v>
      </c>
      <c r="L21" s="316" t="s">
        <v>80</v>
      </c>
      <c r="M21" s="218"/>
      <c r="N21" s="222">
        <v>590</v>
      </c>
      <c r="O21" s="222">
        <v>50</v>
      </c>
      <c r="P21" s="222">
        <v>0</v>
      </c>
      <c r="Q21" s="222">
        <v>640</v>
      </c>
    </row>
    <row r="22" spans="1:17" ht="14.5">
      <c r="A22" s="218" t="s">
        <v>82</v>
      </c>
      <c r="B22" s="218"/>
      <c r="C22" s="222">
        <v>240</v>
      </c>
      <c r="D22" s="222">
        <v>50</v>
      </c>
      <c r="E22" s="222">
        <v>0</v>
      </c>
      <c r="F22" s="222">
        <v>290</v>
      </c>
      <c r="G22" s="223"/>
      <c r="K22" s="218" t="s">
        <v>165</v>
      </c>
      <c r="L22" s="305" t="s">
        <v>80</v>
      </c>
      <c r="M22" s="234"/>
      <c r="N22" s="235">
        <v>750</v>
      </c>
      <c r="O22" s="235">
        <v>130</v>
      </c>
      <c r="P22" s="235">
        <v>0</v>
      </c>
      <c r="Q22" s="235">
        <v>880</v>
      </c>
    </row>
    <row r="23" spans="1:17" ht="14.5">
      <c r="A23" s="218" t="s">
        <v>83</v>
      </c>
      <c r="B23" s="218"/>
      <c r="C23" s="222">
        <v>220</v>
      </c>
      <c r="D23" s="222">
        <v>70</v>
      </c>
      <c r="E23" s="222">
        <v>0</v>
      </c>
      <c r="F23" s="222">
        <v>290</v>
      </c>
      <c r="G23" s="223"/>
      <c r="K23" s="218" t="s">
        <v>168</v>
      </c>
      <c r="L23" s="305" t="s">
        <v>80</v>
      </c>
      <c r="M23" s="234"/>
      <c r="N23" s="235">
        <v>460</v>
      </c>
      <c r="O23" s="235">
        <v>180</v>
      </c>
      <c r="P23" s="235">
        <v>0</v>
      </c>
      <c r="Q23" s="235">
        <v>640</v>
      </c>
    </row>
    <row r="24" spans="1:17" ht="14.5">
      <c r="A24" s="218" t="s">
        <v>84</v>
      </c>
      <c r="B24" s="218"/>
      <c r="C24" s="225">
        <v>250</v>
      </c>
      <c r="D24" s="225">
        <v>40</v>
      </c>
      <c r="E24" s="225">
        <v>0</v>
      </c>
      <c r="F24" s="225">
        <v>290</v>
      </c>
      <c r="G24" s="223"/>
      <c r="K24" s="218" t="s">
        <v>172</v>
      </c>
      <c r="L24" s="305" t="s">
        <v>80</v>
      </c>
      <c r="M24" s="234"/>
      <c r="N24" s="235">
        <v>560</v>
      </c>
      <c r="O24" s="235">
        <v>130</v>
      </c>
      <c r="P24" s="235">
        <v>0</v>
      </c>
      <c r="Q24" s="235">
        <v>690</v>
      </c>
    </row>
    <row r="25" spans="1:17" ht="14.5">
      <c r="A25" s="218" t="s">
        <v>85</v>
      </c>
      <c r="B25" s="218"/>
      <c r="C25" s="222">
        <v>310</v>
      </c>
      <c r="D25" s="222">
        <v>80</v>
      </c>
      <c r="E25" s="222">
        <v>0</v>
      </c>
      <c r="F25" s="222">
        <v>390</v>
      </c>
      <c r="G25" s="223"/>
      <c r="K25" s="247" t="s">
        <v>175</v>
      </c>
      <c r="L25" s="305" t="s">
        <v>80</v>
      </c>
      <c r="M25" s="234"/>
      <c r="N25" s="253">
        <v>450</v>
      </c>
      <c r="O25" s="253">
        <v>160</v>
      </c>
      <c r="P25" s="253">
        <v>0</v>
      </c>
      <c r="Q25" s="253">
        <v>620</v>
      </c>
    </row>
    <row r="26" spans="1:17" ht="14.5">
      <c r="A26" s="214"/>
      <c r="B26" s="214"/>
      <c r="C26" s="214"/>
      <c r="D26" s="214"/>
      <c r="E26" s="214"/>
      <c r="F26" s="214"/>
      <c r="G26" s="214"/>
      <c r="K26" s="218" t="s">
        <v>177</v>
      </c>
      <c r="L26" s="317" t="s">
        <v>80</v>
      </c>
      <c r="M26" s="256"/>
      <c r="N26" s="257">
        <v>370</v>
      </c>
      <c r="O26" s="257">
        <v>70</v>
      </c>
      <c r="P26" s="257">
        <v>0</v>
      </c>
      <c r="Q26" s="257">
        <v>440</v>
      </c>
    </row>
    <row r="27" spans="1:17" ht="14.5">
      <c r="K27" s="256" t="s">
        <v>179</v>
      </c>
      <c r="L27" s="317" t="s">
        <v>80</v>
      </c>
      <c r="M27" s="256"/>
      <c r="N27" s="257">
        <v>390</v>
      </c>
      <c r="O27" s="257">
        <v>80</v>
      </c>
      <c r="P27" s="257">
        <v>0</v>
      </c>
      <c r="Q27" s="257">
        <v>470</v>
      </c>
    </row>
    <row r="28" spans="1:17" ht="15">
      <c r="A28" s="301" t="s">
        <v>183</v>
      </c>
      <c r="B28" s="301"/>
      <c r="C28" s="301"/>
      <c r="D28" s="301"/>
      <c r="E28" s="301"/>
      <c r="F28" s="301"/>
      <c r="G28" s="301"/>
      <c r="H28" s="301"/>
      <c r="K28" s="256" t="s">
        <v>180</v>
      </c>
      <c r="L28" s="317" t="s">
        <v>80</v>
      </c>
      <c r="M28" s="256"/>
      <c r="N28" s="253">
        <v>450</v>
      </c>
      <c r="O28" s="253">
        <v>70</v>
      </c>
      <c r="P28" s="253">
        <v>0</v>
      </c>
      <c r="Q28" s="253">
        <v>520</v>
      </c>
    </row>
    <row r="29" spans="1:17" ht="14.5">
      <c r="A29" s="227"/>
      <c r="B29" s="227"/>
      <c r="C29" s="228"/>
      <c r="D29" s="229" t="s">
        <v>199</v>
      </c>
      <c r="E29" s="230"/>
      <c r="F29" s="230"/>
      <c r="G29" s="231"/>
      <c r="K29" s="256" t="s">
        <v>181</v>
      </c>
      <c r="L29" s="317" t="s">
        <v>80</v>
      </c>
      <c r="M29" s="256"/>
      <c r="N29" s="253">
        <v>680</v>
      </c>
      <c r="O29" s="253">
        <v>130</v>
      </c>
      <c r="P29" s="253">
        <v>0</v>
      </c>
      <c r="Q29" s="253">
        <v>810</v>
      </c>
    </row>
    <row r="30" spans="1:17" ht="26.5" thickBot="1">
      <c r="A30" s="215" t="s">
        <v>142</v>
      </c>
      <c r="B30" s="215"/>
      <c r="C30" s="216" t="s">
        <v>143</v>
      </c>
      <c r="D30" s="216" t="s">
        <v>144</v>
      </c>
      <c r="E30" s="216" t="s">
        <v>145</v>
      </c>
      <c r="F30" s="216" t="s">
        <v>146</v>
      </c>
      <c r="G30" s="217"/>
      <c r="K30" s="274" t="s">
        <v>182</v>
      </c>
      <c r="L30" s="306" t="s">
        <v>80</v>
      </c>
      <c r="M30" s="274"/>
      <c r="N30" s="253">
        <v>520</v>
      </c>
      <c r="O30" s="253">
        <v>170</v>
      </c>
      <c r="P30" s="253">
        <v>0</v>
      </c>
      <c r="Q30" s="253">
        <v>690</v>
      </c>
    </row>
    <row r="31" spans="1:17" ht="14.5">
      <c r="A31" s="218"/>
      <c r="B31" s="218"/>
      <c r="C31" s="218"/>
      <c r="D31" s="218"/>
      <c r="E31" s="218"/>
      <c r="F31" s="218"/>
      <c r="G31" s="218"/>
      <c r="K31" s="337"/>
      <c r="L31" s="338"/>
      <c r="M31" s="337"/>
      <c r="N31" s="339">
        <f>SUM(N18:N30)</f>
        <v>6960</v>
      </c>
      <c r="O31" s="339">
        <f>SUM(O18:O30)</f>
        <v>1700</v>
      </c>
      <c r="P31" s="339">
        <f>SUM(P18:P30)</f>
        <v>0</v>
      </c>
      <c r="Q31" s="339">
        <f>SUM(Q18:Q30)</f>
        <v>8670</v>
      </c>
    </row>
    <row r="32" spans="1:17" ht="14.5">
      <c r="A32" s="219"/>
      <c r="B32" s="219"/>
      <c r="C32" s="220">
        <v>81980</v>
      </c>
      <c r="D32" s="220">
        <v>19930</v>
      </c>
      <c r="E32" s="220">
        <v>1610</v>
      </c>
      <c r="F32" s="220">
        <v>103520</v>
      </c>
      <c r="G32" s="221"/>
      <c r="K32" s="211" t="s">
        <v>151</v>
      </c>
      <c r="L32" s="307" t="s">
        <v>81</v>
      </c>
      <c r="M32" s="211"/>
      <c r="N32" s="212">
        <v>460</v>
      </c>
      <c r="O32" s="212">
        <v>10</v>
      </c>
      <c r="P32" s="212">
        <v>0</v>
      </c>
      <c r="Q32" s="212">
        <v>480</v>
      </c>
    </row>
    <row r="33" spans="1:17" ht="14.5">
      <c r="A33" s="218"/>
      <c r="B33" s="218"/>
      <c r="C33" s="222">
        <v>2710</v>
      </c>
      <c r="D33" s="222">
        <v>490</v>
      </c>
      <c r="E33" s="222">
        <v>30</v>
      </c>
      <c r="F33" s="222">
        <v>3240</v>
      </c>
      <c r="G33" s="223"/>
      <c r="K33" s="218" t="s">
        <v>158</v>
      </c>
      <c r="L33" s="318" t="s">
        <v>81</v>
      </c>
      <c r="M33" s="218"/>
      <c r="N33" s="222">
        <v>360</v>
      </c>
      <c r="O33" s="222">
        <v>130</v>
      </c>
      <c r="P33" s="222">
        <v>20</v>
      </c>
      <c r="Q33" s="222">
        <v>500</v>
      </c>
    </row>
    <row r="34" spans="1:17" ht="14.5">
      <c r="A34" s="218" t="s">
        <v>79</v>
      </c>
      <c r="B34" s="218"/>
      <c r="C34" s="222">
        <v>580</v>
      </c>
      <c r="D34" s="222">
        <v>100</v>
      </c>
      <c r="E34" s="222">
        <v>30</v>
      </c>
      <c r="F34" s="222">
        <v>710</v>
      </c>
      <c r="G34" s="223"/>
      <c r="K34" s="218" t="s">
        <v>159</v>
      </c>
      <c r="L34" s="318" t="s">
        <v>81</v>
      </c>
      <c r="M34" s="218"/>
      <c r="N34" s="222">
        <v>410</v>
      </c>
      <c r="O34" s="222">
        <v>40</v>
      </c>
      <c r="P34" s="222">
        <v>0</v>
      </c>
      <c r="Q34" s="222">
        <v>440</v>
      </c>
    </row>
    <row r="35" spans="1:17" ht="14.5">
      <c r="A35" s="218" t="s">
        <v>80</v>
      </c>
      <c r="B35" s="218"/>
      <c r="C35" s="222">
        <v>500</v>
      </c>
      <c r="D35" s="222">
        <v>180</v>
      </c>
      <c r="E35" s="222">
        <v>0</v>
      </c>
      <c r="F35" s="222">
        <v>680</v>
      </c>
      <c r="G35" s="223"/>
      <c r="K35" s="218" t="s">
        <v>163</v>
      </c>
      <c r="L35" s="318" t="s">
        <v>81</v>
      </c>
      <c r="M35" s="218"/>
      <c r="N35" s="222">
        <v>380</v>
      </c>
      <c r="O35" s="222">
        <v>40</v>
      </c>
      <c r="P35" s="222">
        <v>0</v>
      </c>
      <c r="Q35" s="222">
        <v>410</v>
      </c>
    </row>
    <row r="36" spans="1:17" ht="14.5">
      <c r="A36" s="218" t="s">
        <v>81</v>
      </c>
      <c r="B36" s="218"/>
      <c r="C36" s="222">
        <v>410</v>
      </c>
      <c r="D36" s="222">
        <v>40</v>
      </c>
      <c r="E36" s="222">
        <v>0</v>
      </c>
      <c r="F36" s="222">
        <v>440</v>
      </c>
      <c r="G36" s="223"/>
      <c r="K36" s="218" t="s">
        <v>165</v>
      </c>
      <c r="L36" s="308" t="s">
        <v>81</v>
      </c>
      <c r="M36" s="234"/>
      <c r="N36" s="235">
        <v>390</v>
      </c>
      <c r="O36" s="235">
        <v>20</v>
      </c>
      <c r="P36" s="235">
        <v>0</v>
      </c>
      <c r="Q36" s="235">
        <v>410</v>
      </c>
    </row>
    <row r="37" spans="1:17" ht="14.5">
      <c r="A37" s="218" t="s">
        <v>82</v>
      </c>
      <c r="B37" s="218"/>
      <c r="C37" s="222">
        <v>330</v>
      </c>
      <c r="D37" s="222">
        <v>50</v>
      </c>
      <c r="E37" s="222">
        <v>0</v>
      </c>
      <c r="F37" s="222">
        <v>390</v>
      </c>
      <c r="G37" s="223"/>
      <c r="K37" s="218" t="s">
        <v>168</v>
      </c>
      <c r="L37" s="308" t="s">
        <v>81</v>
      </c>
      <c r="M37" s="234"/>
      <c r="N37" s="235">
        <v>360</v>
      </c>
      <c r="O37" s="235">
        <v>20</v>
      </c>
      <c r="P37" s="235">
        <v>0</v>
      </c>
      <c r="Q37" s="235">
        <v>380</v>
      </c>
    </row>
    <row r="38" spans="1:17" ht="14.5">
      <c r="A38" s="218" t="s">
        <v>83</v>
      </c>
      <c r="B38" s="218"/>
      <c r="C38" s="222">
        <v>190</v>
      </c>
      <c r="D38" s="222">
        <v>40</v>
      </c>
      <c r="E38" s="222">
        <v>0</v>
      </c>
      <c r="F38" s="222">
        <v>230</v>
      </c>
      <c r="G38" s="223"/>
      <c r="K38" s="218" t="s">
        <v>172</v>
      </c>
      <c r="L38" s="308" t="s">
        <v>81</v>
      </c>
      <c r="M38" s="234"/>
      <c r="N38" s="235">
        <v>330</v>
      </c>
      <c r="O38" s="235">
        <v>10</v>
      </c>
      <c r="P38" s="235">
        <v>0</v>
      </c>
      <c r="Q38" s="235">
        <v>340</v>
      </c>
    </row>
    <row r="39" spans="1:17" ht="14.5">
      <c r="A39" s="218" t="s">
        <v>84</v>
      </c>
      <c r="B39" s="218"/>
      <c r="C39" s="222">
        <v>330</v>
      </c>
      <c r="D39" s="222">
        <v>50</v>
      </c>
      <c r="E39" s="222">
        <v>0</v>
      </c>
      <c r="F39" s="222">
        <v>380</v>
      </c>
      <c r="G39" s="223"/>
      <c r="K39" s="247" t="s">
        <v>175</v>
      </c>
      <c r="L39" s="308" t="s">
        <v>81</v>
      </c>
      <c r="M39" s="234"/>
      <c r="N39" s="253">
        <v>350</v>
      </c>
      <c r="O39" s="253">
        <v>80</v>
      </c>
      <c r="P39" s="253">
        <v>0</v>
      </c>
      <c r="Q39" s="253">
        <v>430</v>
      </c>
    </row>
    <row r="40" spans="1:17" ht="14.5">
      <c r="A40" s="218" t="s">
        <v>85</v>
      </c>
      <c r="B40" s="218"/>
      <c r="C40" s="222">
        <v>380</v>
      </c>
      <c r="D40" s="222">
        <v>30</v>
      </c>
      <c r="E40" s="222">
        <v>0</v>
      </c>
      <c r="F40" s="222">
        <v>410</v>
      </c>
      <c r="G40" s="223"/>
      <c r="K40" s="218" t="s">
        <v>177</v>
      </c>
      <c r="L40" s="319" t="s">
        <v>81</v>
      </c>
      <c r="M40" s="256"/>
      <c r="N40" s="257">
        <v>460</v>
      </c>
      <c r="O40" s="257">
        <v>50</v>
      </c>
      <c r="P40" s="257">
        <v>0</v>
      </c>
      <c r="Q40" s="257">
        <v>510</v>
      </c>
    </row>
    <row r="41" spans="1:17" ht="14.5">
      <c r="K41" s="256" t="s">
        <v>179</v>
      </c>
      <c r="L41" s="319" t="s">
        <v>81</v>
      </c>
      <c r="M41" s="256"/>
      <c r="N41" s="257">
        <v>390</v>
      </c>
      <c r="O41" s="257">
        <v>110</v>
      </c>
      <c r="P41" s="257">
        <v>10</v>
      </c>
      <c r="Q41" s="257">
        <v>510</v>
      </c>
    </row>
    <row r="42" spans="1:17" ht="14.5">
      <c r="K42" s="256" t="s">
        <v>180</v>
      </c>
      <c r="L42" s="319" t="s">
        <v>81</v>
      </c>
      <c r="M42" s="256"/>
      <c r="N42" s="253">
        <v>220</v>
      </c>
      <c r="O42" s="253">
        <v>140</v>
      </c>
      <c r="P42" s="253">
        <v>30</v>
      </c>
      <c r="Q42" s="253">
        <v>390</v>
      </c>
    </row>
    <row r="43" spans="1:17" ht="15">
      <c r="A43" s="301" t="s">
        <v>184</v>
      </c>
      <c r="B43" s="301"/>
      <c r="C43" s="301"/>
      <c r="D43" s="301"/>
      <c r="E43" s="301"/>
      <c r="F43" s="301"/>
      <c r="G43" s="301"/>
      <c r="K43" s="256" t="s">
        <v>181</v>
      </c>
      <c r="L43" s="319" t="s">
        <v>81</v>
      </c>
      <c r="M43" s="256"/>
      <c r="N43" s="253">
        <v>220</v>
      </c>
      <c r="O43" s="253">
        <v>100</v>
      </c>
      <c r="P43" s="253">
        <v>30</v>
      </c>
      <c r="Q43" s="253">
        <v>350</v>
      </c>
    </row>
    <row r="44" spans="1:17" ht="14.5">
      <c r="A44" s="227"/>
      <c r="B44" s="227"/>
      <c r="C44" s="228"/>
      <c r="D44" s="229" t="s">
        <v>199</v>
      </c>
      <c r="E44" s="230"/>
      <c r="F44" s="230"/>
      <c r="G44" s="231"/>
      <c r="K44" s="274" t="s">
        <v>182</v>
      </c>
      <c r="L44" s="309" t="s">
        <v>81</v>
      </c>
      <c r="M44" s="274"/>
      <c r="N44" s="253">
        <v>350</v>
      </c>
      <c r="O44" s="253">
        <v>240</v>
      </c>
      <c r="P44" s="253">
        <v>50</v>
      </c>
      <c r="Q44" s="253">
        <v>630</v>
      </c>
    </row>
    <row r="45" spans="1:17" ht="26.5" thickBot="1">
      <c r="A45" s="215" t="s">
        <v>142</v>
      </c>
      <c r="B45" s="215"/>
      <c r="C45" s="216" t="s">
        <v>143</v>
      </c>
      <c r="D45" s="216" t="s">
        <v>144</v>
      </c>
      <c r="E45" s="216" t="s">
        <v>145</v>
      </c>
      <c r="F45" s="216" t="s">
        <v>146</v>
      </c>
      <c r="G45" s="217"/>
      <c r="K45" s="337"/>
      <c r="L45" s="341"/>
      <c r="M45" s="337"/>
      <c r="N45" s="339">
        <f>SUM(N32:N44)</f>
        <v>4680</v>
      </c>
      <c r="O45" s="339">
        <f>SUM(O32:O44)</f>
        <v>990</v>
      </c>
      <c r="P45" s="339">
        <f>SUM(P32:P44)</f>
        <v>140</v>
      </c>
      <c r="Q45" s="339">
        <f>SUM(Q32:Q44)</f>
        <v>5780</v>
      </c>
    </row>
    <row r="46" spans="1:17" ht="14.5">
      <c r="A46" s="219"/>
      <c r="B46" s="219"/>
      <c r="C46" s="220">
        <v>107340</v>
      </c>
      <c r="D46" s="220">
        <v>25860</v>
      </c>
      <c r="E46" s="220">
        <v>2200</v>
      </c>
      <c r="F46" s="220">
        <v>135410</v>
      </c>
      <c r="G46" s="221"/>
      <c r="K46" s="211" t="s">
        <v>151</v>
      </c>
      <c r="L46" s="310" t="s">
        <v>82</v>
      </c>
      <c r="M46" s="211"/>
      <c r="N46" s="212">
        <v>610</v>
      </c>
      <c r="O46" s="212">
        <v>90</v>
      </c>
      <c r="P46" s="212">
        <v>0</v>
      </c>
      <c r="Q46" s="212">
        <v>700</v>
      </c>
    </row>
    <row r="47" spans="1:17" ht="14.5">
      <c r="A47" s="218"/>
      <c r="B47" s="218"/>
      <c r="C47" s="222">
        <v>3460</v>
      </c>
      <c r="D47" s="222">
        <v>390</v>
      </c>
      <c r="E47" s="222">
        <v>50</v>
      </c>
      <c r="F47" s="222">
        <v>3910</v>
      </c>
      <c r="G47" s="223"/>
      <c r="K47" s="218" t="s">
        <v>158</v>
      </c>
      <c r="L47" s="320" t="s">
        <v>82</v>
      </c>
      <c r="M47" s="218"/>
      <c r="N47" s="222">
        <v>240</v>
      </c>
      <c r="O47" s="222">
        <v>50</v>
      </c>
      <c r="P47" s="222">
        <v>0</v>
      </c>
      <c r="Q47" s="222">
        <v>290</v>
      </c>
    </row>
    <row r="48" spans="1:17" ht="14.5">
      <c r="A48" s="218" t="s">
        <v>79</v>
      </c>
      <c r="B48" s="218"/>
      <c r="C48" s="222">
        <v>720</v>
      </c>
      <c r="D48" s="222">
        <v>50</v>
      </c>
      <c r="E48" s="222">
        <v>20</v>
      </c>
      <c r="F48" s="222">
        <v>790</v>
      </c>
      <c r="G48" s="223"/>
      <c r="K48" s="218" t="s">
        <v>159</v>
      </c>
      <c r="L48" s="320" t="s">
        <v>82</v>
      </c>
      <c r="M48" s="218"/>
      <c r="N48" s="222">
        <v>330</v>
      </c>
      <c r="O48" s="222">
        <v>50</v>
      </c>
      <c r="P48" s="222">
        <v>0</v>
      </c>
      <c r="Q48" s="222">
        <v>390</v>
      </c>
    </row>
    <row r="49" spans="1:17" ht="14.5">
      <c r="A49" s="218" t="s">
        <v>80</v>
      </c>
      <c r="B49" s="218"/>
      <c r="C49" s="222">
        <v>590</v>
      </c>
      <c r="D49" s="222">
        <v>50</v>
      </c>
      <c r="E49" s="222">
        <v>0</v>
      </c>
      <c r="F49" s="222">
        <v>640</v>
      </c>
      <c r="G49" s="223"/>
      <c r="K49" s="218" t="s">
        <v>163</v>
      </c>
      <c r="L49" s="320" t="s">
        <v>82</v>
      </c>
      <c r="M49" s="218"/>
      <c r="N49" s="222">
        <v>330</v>
      </c>
      <c r="O49" s="222">
        <v>10</v>
      </c>
      <c r="P49" s="222">
        <v>0</v>
      </c>
      <c r="Q49" s="222">
        <v>340</v>
      </c>
    </row>
    <row r="50" spans="1:17" ht="14.5">
      <c r="A50" s="218" t="s">
        <v>81</v>
      </c>
      <c r="B50" s="218"/>
      <c r="C50" s="222">
        <v>380</v>
      </c>
      <c r="D50" s="222">
        <v>40</v>
      </c>
      <c r="E50" s="222">
        <v>0</v>
      </c>
      <c r="F50" s="222">
        <v>410</v>
      </c>
      <c r="G50" s="223"/>
      <c r="K50" s="218" t="s">
        <v>165</v>
      </c>
      <c r="L50" s="311" t="s">
        <v>82</v>
      </c>
      <c r="M50" s="234"/>
      <c r="N50" s="235">
        <v>260</v>
      </c>
      <c r="O50" s="235">
        <v>10</v>
      </c>
      <c r="P50" s="235">
        <v>0</v>
      </c>
      <c r="Q50" s="235">
        <v>270</v>
      </c>
    </row>
    <row r="51" spans="1:17" ht="14.5">
      <c r="A51" s="218" t="s">
        <v>82</v>
      </c>
      <c r="B51" s="218"/>
      <c r="C51" s="222">
        <v>330</v>
      </c>
      <c r="D51" s="222">
        <v>10</v>
      </c>
      <c r="E51" s="222">
        <v>0</v>
      </c>
      <c r="F51" s="222">
        <v>340</v>
      </c>
      <c r="G51" s="223"/>
      <c r="K51" s="218" t="s">
        <v>168</v>
      </c>
      <c r="L51" s="311" t="s">
        <v>82</v>
      </c>
      <c r="M51" s="234"/>
      <c r="N51" s="235">
        <v>300</v>
      </c>
      <c r="O51" s="235">
        <v>30</v>
      </c>
      <c r="P51" s="235">
        <v>0</v>
      </c>
      <c r="Q51" s="235">
        <v>330</v>
      </c>
    </row>
    <row r="52" spans="1:17" ht="14.5">
      <c r="A52" s="218" t="s">
        <v>83</v>
      </c>
      <c r="B52" s="218"/>
      <c r="C52" s="222">
        <v>360</v>
      </c>
      <c r="D52" s="222">
        <v>120</v>
      </c>
      <c r="E52" s="222">
        <v>20</v>
      </c>
      <c r="F52" s="222">
        <v>500</v>
      </c>
      <c r="G52" s="223"/>
      <c r="K52" s="218" t="s">
        <v>172</v>
      </c>
      <c r="L52" s="311" t="s">
        <v>82</v>
      </c>
      <c r="M52" s="234"/>
      <c r="N52" s="235">
        <v>480</v>
      </c>
      <c r="O52" s="235">
        <v>0</v>
      </c>
      <c r="P52" s="235">
        <v>70</v>
      </c>
      <c r="Q52" s="235">
        <v>550</v>
      </c>
    </row>
    <row r="53" spans="1:17" ht="14.5">
      <c r="A53" s="218" t="s">
        <v>84</v>
      </c>
      <c r="B53" s="218"/>
      <c r="C53" s="222">
        <v>540</v>
      </c>
      <c r="D53" s="222">
        <v>100</v>
      </c>
      <c r="E53" s="222">
        <v>0</v>
      </c>
      <c r="F53" s="222">
        <v>640</v>
      </c>
      <c r="G53" s="223"/>
      <c r="K53" s="247" t="s">
        <v>175</v>
      </c>
      <c r="L53" s="311" t="s">
        <v>82</v>
      </c>
      <c r="M53" s="234"/>
      <c r="N53" s="253">
        <v>510</v>
      </c>
      <c r="O53" s="253">
        <v>0</v>
      </c>
      <c r="P53" s="253">
        <v>30</v>
      </c>
      <c r="Q53" s="253">
        <v>540</v>
      </c>
    </row>
    <row r="54" spans="1:17" ht="14.5">
      <c r="A54" s="218" t="s">
        <v>85</v>
      </c>
      <c r="B54" s="218"/>
      <c r="C54" s="222">
        <v>550</v>
      </c>
      <c r="D54" s="222">
        <v>30</v>
      </c>
      <c r="E54" s="222">
        <v>20</v>
      </c>
      <c r="F54" s="222">
        <v>590</v>
      </c>
      <c r="G54" s="223"/>
      <c r="K54" s="218" t="s">
        <v>177</v>
      </c>
      <c r="L54" s="321" t="s">
        <v>82</v>
      </c>
      <c r="M54" s="256"/>
      <c r="N54" s="257">
        <v>290</v>
      </c>
      <c r="O54" s="257">
        <v>0</v>
      </c>
      <c r="P54" s="257">
        <v>70</v>
      </c>
      <c r="Q54" s="257">
        <v>360</v>
      </c>
    </row>
    <row r="55" spans="1:17" ht="14.5">
      <c r="A55" s="218"/>
      <c r="B55" s="218"/>
      <c r="C55" s="223"/>
      <c r="D55" s="223"/>
      <c r="E55" s="223"/>
      <c r="F55" s="223"/>
      <c r="G55" s="223"/>
      <c r="K55" s="256" t="s">
        <v>179</v>
      </c>
      <c r="L55" s="321" t="s">
        <v>82</v>
      </c>
      <c r="M55" s="256"/>
      <c r="N55" s="257">
        <v>290</v>
      </c>
      <c r="O55" s="257">
        <v>50</v>
      </c>
      <c r="P55" s="257">
        <v>70</v>
      </c>
      <c r="Q55" s="257">
        <v>400</v>
      </c>
    </row>
    <row r="56" spans="1:17" ht="14.5">
      <c r="K56" s="256" t="s">
        <v>180</v>
      </c>
      <c r="L56" s="321" t="s">
        <v>82</v>
      </c>
      <c r="M56" s="256"/>
      <c r="N56" s="253">
        <v>110</v>
      </c>
      <c r="O56" s="253">
        <v>0</v>
      </c>
      <c r="P56" s="253">
        <v>0</v>
      </c>
      <c r="Q56" s="253">
        <v>110</v>
      </c>
    </row>
    <row r="57" spans="1:17" ht="15">
      <c r="A57" s="301" t="s">
        <v>185</v>
      </c>
      <c r="B57" s="301"/>
      <c r="C57" s="301"/>
      <c r="D57" s="301"/>
      <c r="E57" s="301"/>
      <c r="F57" s="301"/>
      <c r="G57" s="301"/>
      <c r="H57" s="301"/>
      <c r="K57" s="256" t="s">
        <v>181</v>
      </c>
      <c r="L57" s="321" t="s">
        <v>82</v>
      </c>
      <c r="M57" s="256"/>
      <c r="N57" s="253">
        <v>120</v>
      </c>
      <c r="O57" s="253">
        <v>40</v>
      </c>
      <c r="P57" s="253">
        <v>40</v>
      </c>
      <c r="Q57" s="253">
        <v>200</v>
      </c>
    </row>
    <row r="58" spans="1:17" ht="14.5">
      <c r="A58" s="227"/>
      <c r="B58" s="227"/>
      <c r="C58" s="228"/>
      <c r="D58" s="229" t="s">
        <v>199</v>
      </c>
      <c r="E58" s="230"/>
      <c r="F58" s="230"/>
      <c r="G58" s="231"/>
      <c r="K58" s="274" t="s">
        <v>182</v>
      </c>
      <c r="L58" s="312" t="s">
        <v>82</v>
      </c>
      <c r="M58" s="274"/>
      <c r="N58" s="253">
        <v>260</v>
      </c>
      <c r="O58" s="253">
        <v>80</v>
      </c>
      <c r="P58" s="253">
        <v>30</v>
      </c>
      <c r="Q58" s="253">
        <v>360</v>
      </c>
    </row>
    <row r="59" spans="1:17" ht="26.5" thickBot="1">
      <c r="A59" s="215" t="s">
        <v>142</v>
      </c>
      <c r="B59" s="215"/>
      <c r="C59" s="216" t="s">
        <v>143</v>
      </c>
      <c r="D59" s="216" t="s">
        <v>144</v>
      </c>
      <c r="E59" s="216" t="s">
        <v>145</v>
      </c>
      <c r="F59" s="216" t="s">
        <v>146</v>
      </c>
      <c r="G59" s="217"/>
      <c r="K59" s="342"/>
      <c r="L59" s="341"/>
      <c r="M59" s="342"/>
      <c r="N59" s="339">
        <f>SUM(N46:N58)</f>
        <v>4130</v>
      </c>
      <c r="O59" s="339">
        <f>SUM(O46:O58)</f>
        <v>410</v>
      </c>
      <c r="P59" s="339">
        <f>SUM(P46:P58)</f>
        <v>310</v>
      </c>
      <c r="Q59" s="339">
        <f>SUM(Q46:Q58)</f>
        <v>4840</v>
      </c>
    </row>
    <row r="60" spans="1:17" ht="14.5">
      <c r="A60" s="219"/>
      <c r="B60" s="219"/>
      <c r="C60" s="233">
        <v>114550</v>
      </c>
      <c r="D60" s="233">
        <v>26960</v>
      </c>
      <c r="E60" s="233">
        <v>1890</v>
      </c>
      <c r="F60" s="233">
        <v>143390</v>
      </c>
      <c r="G60" s="221"/>
      <c r="K60" s="211" t="s">
        <v>151</v>
      </c>
      <c r="L60" s="313" t="s">
        <v>83</v>
      </c>
      <c r="M60" s="211"/>
      <c r="N60" s="212">
        <v>160</v>
      </c>
      <c r="O60" s="212">
        <v>140</v>
      </c>
      <c r="P60" s="212">
        <v>0</v>
      </c>
      <c r="Q60" s="212">
        <v>310</v>
      </c>
    </row>
    <row r="61" spans="1:17" ht="14.5">
      <c r="A61" s="234"/>
      <c r="B61" s="234"/>
      <c r="C61" s="235">
        <v>3580</v>
      </c>
      <c r="D61" s="235">
        <v>530</v>
      </c>
      <c r="E61" s="235">
        <v>30</v>
      </c>
      <c r="F61" s="235">
        <v>4140</v>
      </c>
      <c r="G61" s="223"/>
      <c r="K61" s="218" t="s">
        <v>158</v>
      </c>
      <c r="L61" s="322" t="s">
        <v>83</v>
      </c>
      <c r="M61" s="218"/>
      <c r="N61" s="222">
        <v>220</v>
      </c>
      <c r="O61" s="222">
        <v>70</v>
      </c>
      <c r="P61" s="222">
        <v>0</v>
      </c>
      <c r="Q61" s="222">
        <v>290</v>
      </c>
    </row>
    <row r="62" spans="1:17" ht="14.5">
      <c r="A62" s="234" t="s">
        <v>79</v>
      </c>
      <c r="B62" s="234"/>
      <c r="C62" s="235">
        <v>460</v>
      </c>
      <c r="D62" s="235">
        <v>70</v>
      </c>
      <c r="E62" s="235">
        <v>0</v>
      </c>
      <c r="F62" s="235">
        <v>530</v>
      </c>
      <c r="G62" s="223"/>
      <c r="K62" s="218" t="s">
        <v>159</v>
      </c>
      <c r="L62" s="322" t="s">
        <v>83</v>
      </c>
      <c r="M62" s="218"/>
      <c r="N62" s="222">
        <v>190</v>
      </c>
      <c r="O62" s="222">
        <v>40</v>
      </c>
      <c r="P62" s="222">
        <v>0</v>
      </c>
      <c r="Q62" s="222">
        <v>230</v>
      </c>
    </row>
    <row r="63" spans="1:17" ht="14.5">
      <c r="A63" s="234" t="s">
        <v>80</v>
      </c>
      <c r="B63" s="234"/>
      <c r="C63" s="235">
        <v>750</v>
      </c>
      <c r="D63" s="235">
        <v>130</v>
      </c>
      <c r="E63" s="235">
        <v>0</v>
      </c>
      <c r="F63" s="235">
        <v>880</v>
      </c>
      <c r="G63" s="223"/>
      <c r="K63" s="218" t="s">
        <v>163</v>
      </c>
      <c r="L63" s="322" t="s">
        <v>83</v>
      </c>
      <c r="M63" s="218"/>
      <c r="N63" s="222">
        <v>360</v>
      </c>
      <c r="O63" s="222">
        <v>120</v>
      </c>
      <c r="P63" s="222">
        <v>20</v>
      </c>
      <c r="Q63" s="222">
        <v>500</v>
      </c>
    </row>
    <row r="64" spans="1:17" ht="14.5">
      <c r="A64" s="234" t="s">
        <v>81</v>
      </c>
      <c r="B64" s="234"/>
      <c r="C64" s="235">
        <v>390</v>
      </c>
      <c r="D64" s="235">
        <v>20</v>
      </c>
      <c r="E64" s="235">
        <v>0</v>
      </c>
      <c r="F64" s="235">
        <v>410</v>
      </c>
      <c r="G64" s="223"/>
      <c r="K64" s="218" t="s">
        <v>165</v>
      </c>
      <c r="L64" s="314" t="s">
        <v>83</v>
      </c>
      <c r="M64" s="234"/>
      <c r="N64" s="235">
        <v>340</v>
      </c>
      <c r="O64" s="235">
        <v>160</v>
      </c>
      <c r="P64" s="235">
        <v>10</v>
      </c>
      <c r="Q64" s="235">
        <v>500</v>
      </c>
    </row>
    <row r="65" spans="1:17" ht="14.5">
      <c r="A65" s="234" t="s">
        <v>82</v>
      </c>
      <c r="B65" s="234"/>
      <c r="C65" s="235">
        <v>260</v>
      </c>
      <c r="D65" s="235">
        <v>10</v>
      </c>
      <c r="E65" s="235">
        <v>0</v>
      </c>
      <c r="F65" s="235">
        <v>270</v>
      </c>
      <c r="G65" s="223"/>
      <c r="K65" s="218" t="s">
        <v>168</v>
      </c>
      <c r="L65" s="314" t="s">
        <v>83</v>
      </c>
      <c r="M65" s="234"/>
      <c r="N65" s="235">
        <v>420</v>
      </c>
      <c r="O65" s="235">
        <v>130</v>
      </c>
      <c r="P65" s="235">
        <v>0</v>
      </c>
      <c r="Q65" s="235">
        <v>550</v>
      </c>
    </row>
    <row r="66" spans="1:17" ht="14.5">
      <c r="A66" s="234" t="s">
        <v>83</v>
      </c>
      <c r="B66" s="234"/>
      <c r="C66" s="235">
        <v>340</v>
      </c>
      <c r="D66" s="235">
        <v>160</v>
      </c>
      <c r="E66" s="235">
        <v>10</v>
      </c>
      <c r="F66" s="235">
        <v>500</v>
      </c>
      <c r="G66" s="223"/>
      <c r="K66" s="218" t="s">
        <v>172</v>
      </c>
      <c r="L66" s="314" t="s">
        <v>83</v>
      </c>
      <c r="M66" s="234"/>
      <c r="N66" s="235">
        <v>450</v>
      </c>
      <c r="O66" s="235">
        <v>140</v>
      </c>
      <c r="P66" s="235">
        <v>0</v>
      </c>
      <c r="Q66" s="235">
        <v>590</v>
      </c>
    </row>
    <row r="67" spans="1:17">
      <c r="A67" s="234" t="s">
        <v>84</v>
      </c>
      <c r="B67" s="234"/>
      <c r="C67" s="235">
        <v>770</v>
      </c>
      <c r="D67" s="235">
        <v>60</v>
      </c>
      <c r="E67" s="235">
        <v>0</v>
      </c>
      <c r="F67" s="235">
        <v>830</v>
      </c>
      <c r="G67" s="223"/>
      <c r="K67" s="247" t="s">
        <v>175</v>
      </c>
      <c r="L67" s="314" t="s">
        <v>83</v>
      </c>
      <c r="M67" s="234"/>
      <c r="N67" s="253">
        <v>440</v>
      </c>
      <c r="O67" s="253">
        <v>160</v>
      </c>
      <c r="P67" s="253">
        <v>0</v>
      </c>
      <c r="Q67" s="253">
        <v>600</v>
      </c>
    </row>
    <row r="68" spans="1:17" ht="14.5">
      <c r="A68" s="234" t="s">
        <v>85</v>
      </c>
      <c r="B68" s="234"/>
      <c r="C68" s="235">
        <v>610</v>
      </c>
      <c r="D68" s="235">
        <v>100</v>
      </c>
      <c r="E68" s="235">
        <v>20</v>
      </c>
      <c r="F68" s="235">
        <v>720</v>
      </c>
      <c r="G68" s="223"/>
      <c r="K68" s="218" t="s">
        <v>177</v>
      </c>
      <c r="L68" s="323" t="s">
        <v>83</v>
      </c>
      <c r="M68" s="256"/>
      <c r="N68" s="257">
        <v>370</v>
      </c>
      <c r="O68" s="257">
        <v>150</v>
      </c>
      <c r="P68" s="257">
        <v>10</v>
      </c>
      <c r="Q68" s="257">
        <v>530</v>
      </c>
    </row>
    <row r="69" spans="1:17" ht="14.5">
      <c r="K69" s="256" t="s">
        <v>179</v>
      </c>
      <c r="L69" s="323" t="s">
        <v>83</v>
      </c>
      <c r="M69" s="256"/>
      <c r="N69" s="257">
        <v>370</v>
      </c>
      <c r="O69" s="257">
        <v>100</v>
      </c>
      <c r="P69" s="257">
        <v>0</v>
      </c>
      <c r="Q69" s="257">
        <v>470</v>
      </c>
    </row>
    <row r="70" spans="1:17" ht="14.5">
      <c r="A70" s="218"/>
      <c r="B70" s="218"/>
      <c r="C70" s="218"/>
      <c r="D70" s="218"/>
      <c r="E70" s="218"/>
      <c r="F70" s="218"/>
      <c r="G70" s="218"/>
      <c r="K70" s="256" t="s">
        <v>180</v>
      </c>
      <c r="L70" s="323" t="s">
        <v>83</v>
      </c>
      <c r="M70" s="256"/>
      <c r="N70" s="253">
        <v>260</v>
      </c>
      <c r="O70" s="253">
        <v>100</v>
      </c>
      <c r="P70" s="253">
        <v>20</v>
      </c>
      <c r="Q70" s="253">
        <v>390</v>
      </c>
    </row>
    <row r="71" spans="1:17" ht="14.5">
      <c r="A71" s="227"/>
      <c r="B71" s="227"/>
      <c r="C71" s="228"/>
      <c r="D71" s="229" t="s">
        <v>199</v>
      </c>
      <c r="E71" s="230"/>
      <c r="F71" s="230"/>
      <c r="G71" s="231"/>
      <c r="K71" s="256" t="s">
        <v>181</v>
      </c>
      <c r="L71" s="323" t="s">
        <v>83</v>
      </c>
      <c r="M71" s="256"/>
      <c r="N71" s="271">
        <v>340</v>
      </c>
      <c r="O71" s="271">
        <v>100</v>
      </c>
      <c r="P71" s="271">
        <v>0</v>
      </c>
      <c r="Q71" s="271">
        <v>440</v>
      </c>
    </row>
    <row r="72" spans="1:17" ht="26.5" thickBot="1">
      <c r="A72" s="215" t="s">
        <v>142</v>
      </c>
      <c r="B72" s="215"/>
      <c r="C72" s="216" t="s">
        <v>143</v>
      </c>
      <c r="D72" s="216" t="s">
        <v>144</v>
      </c>
      <c r="E72" s="216" t="s">
        <v>145</v>
      </c>
      <c r="F72" s="216" t="s">
        <v>146</v>
      </c>
      <c r="G72" s="217"/>
      <c r="K72" s="274" t="s">
        <v>182</v>
      </c>
      <c r="L72" s="315" t="s">
        <v>83</v>
      </c>
      <c r="M72" s="274"/>
      <c r="N72" s="253">
        <v>210</v>
      </c>
      <c r="O72" s="253">
        <v>70</v>
      </c>
      <c r="P72" s="253">
        <v>0</v>
      </c>
      <c r="Q72" s="253">
        <v>280</v>
      </c>
    </row>
    <row r="73" spans="1:17" ht="14">
      <c r="A73" s="242"/>
      <c r="B73" s="242"/>
      <c r="C73" s="243"/>
      <c r="D73" s="243"/>
      <c r="E73" s="243"/>
      <c r="F73" s="243"/>
      <c r="G73" s="244"/>
      <c r="K73" s="342"/>
      <c r="L73" s="341"/>
      <c r="M73" s="342"/>
      <c r="N73" s="339">
        <f>SUM(N60:N72)</f>
        <v>4130</v>
      </c>
      <c r="O73" s="339">
        <f>SUM(O60:O72)</f>
        <v>1480</v>
      </c>
      <c r="P73" s="339">
        <f>SUM(P60:P72)</f>
        <v>60</v>
      </c>
      <c r="Q73" s="339">
        <f>SUM(Q60:Q72)</f>
        <v>5680</v>
      </c>
    </row>
    <row r="74" spans="1:17" customFormat="1" ht="15">
      <c r="A74" s="301" t="s">
        <v>187</v>
      </c>
      <c r="B74" s="301"/>
      <c r="C74" s="301"/>
      <c r="D74" s="301"/>
      <c r="E74" s="301"/>
      <c r="F74" s="301"/>
      <c r="G74" s="301"/>
      <c r="H74" s="218"/>
      <c r="K74" s="211" t="s">
        <v>151</v>
      </c>
      <c r="L74" s="324" t="s">
        <v>84</v>
      </c>
      <c r="M74" s="211"/>
      <c r="N74" s="346">
        <v>280</v>
      </c>
      <c r="O74" s="212">
        <v>190</v>
      </c>
      <c r="P74" s="212">
        <v>0</v>
      </c>
      <c r="Q74" s="212">
        <v>470</v>
      </c>
    </row>
    <row r="75" spans="1:17" ht="14.5">
      <c r="A75" s="219"/>
      <c r="B75" s="219"/>
      <c r="C75" s="233">
        <v>117460</v>
      </c>
      <c r="D75" s="233">
        <v>24790</v>
      </c>
      <c r="E75" s="233">
        <v>1490</v>
      </c>
      <c r="F75" s="233">
        <v>143740</v>
      </c>
      <c r="G75" s="221"/>
      <c r="K75" s="218" t="s">
        <v>158</v>
      </c>
      <c r="L75" s="325" t="s">
        <v>84</v>
      </c>
      <c r="M75" s="218"/>
      <c r="N75" s="347">
        <v>250</v>
      </c>
      <c r="O75" s="225">
        <v>40</v>
      </c>
      <c r="P75" s="225">
        <v>0</v>
      </c>
      <c r="Q75" s="225">
        <v>290</v>
      </c>
    </row>
    <row r="76" spans="1:17" ht="14.5">
      <c r="A76" s="234"/>
      <c r="B76" s="234"/>
      <c r="C76" s="237"/>
      <c r="D76" s="237"/>
      <c r="E76" s="237"/>
      <c r="F76" s="237"/>
      <c r="G76" s="223"/>
      <c r="K76" s="218" t="s">
        <v>159</v>
      </c>
      <c r="L76" s="325" t="s">
        <v>84</v>
      </c>
      <c r="M76" s="218"/>
      <c r="N76" s="348">
        <v>330</v>
      </c>
      <c r="O76" s="222">
        <v>50</v>
      </c>
      <c r="P76" s="222">
        <v>0</v>
      </c>
      <c r="Q76" s="222">
        <v>380</v>
      </c>
    </row>
    <row r="77" spans="1:17" ht="14.5">
      <c r="A77" s="234"/>
      <c r="B77" s="234"/>
      <c r="C77" s="235">
        <v>2760</v>
      </c>
      <c r="D77" s="235">
        <v>520</v>
      </c>
      <c r="E77" s="235">
        <v>20</v>
      </c>
      <c r="F77" s="235">
        <v>3310</v>
      </c>
      <c r="G77" s="223"/>
      <c r="K77" s="218" t="s">
        <v>163</v>
      </c>
      <c r="L77" s="325" t="s">
        <v>84</v>
      </c>
      <c r="M77" s="218"/>
      <c r="N77" s="348">
        <v>540</v>
      </c>
      <c r="O77" s="222">
        <v>100</v>
      </c>
      <c r="P77" s="222">
        <v>0</v>
      </c>
      <c r="Q77" s="222">
        <v>640</v>
      </c>
    </row>
    <row r="78" spans="1:17" ht="14.5">
      <c r="A78" s="234" t="s">
        <v>79</v>
      </c>
      <c r="B78" s="234"/>
      <c r="C78" s="235">
        <v>470</v>
      </c>
      <c r="D78" s="235">
        <v>140</v>
      </c>
      <c r="E78" s="235">
        <v>20</v>
      </c>
      <c r="F78" s="235">
        <v>630</v>
      </c>
      <c r="G78" s="223"/>
      <c r="K78" s="218" t="s">
        <v>165</v>
      </c>
      <c r="L78" s="326" t="s">
        <v>84</v>
      </c>
      <c r="M78" s="234"/>
      <c r="N78" s="349">
        <v>770</v>
      </c>
      <c r="O78" s="235">
        <v>60</v>
      </c>
      <c r="P78" s="235">
        <v>0</v>
      </c>
      <c r="Q78" s="235">
        <v>830</v>
      </c>
    </row>
    <row r="79" spans="1:17" ht="14.5">
      <c r="A79" s="234" t="s">
        <v>80</v>
      </c>
      <c r="B79" s="234"/>
      <c r="C79" s="235">
        <v>460</v>
      </c>
      <c r="D79" s="235">
        <v>180</v>
      </c>
      <c r="E79" s="235">
        <v>0</v>
      </c>
      <c r="F79" s="235">
        <v>640</v>
      </c>
      <c r="G79" s="223"/>
      <c r="K79" s="218" t="s">
        <v>168</v>
      </c>
      <c r="L79" s="326" t="s">
        <v>84</v>
      </c>
      <c r="M79" s="234"/>
      <c r="N79" s="350">
        <v>360</v>
      </c>
      <c r="O79" s="239">
        <v>10</v>
      </c>
      <c r="P79" s="239">
        <v>0</v>
      </c>
      <c r="Q79" s="239">
        <v>370</v>
      </c>
    </row>
    <row r="80" spans="1:17" ht="14.5">
      <c r="A80" s="234" t="s">
        <v>81</v>
      </c>
      <c r="B80" s="234"/>
      <c r="C80" s="235">
        <v>360</v>
      </c>
      <c r="D80" s="235">
        <v>20</v>
      </c>
      <c r="E80" s="235">
        <v>0</v>
      </c>
      <c r="F80" s="235">
        <v>380</v>
      </c>
      <c r="G80" s="223"/>
      <c r="K80" s="218" t="s">
        <v>172</v>
      </c>
      <c r="L80" s="326" t="s">
        <v>84</v>
      </c>
      <c r="M80" s="234"/>
      <c r="N80" s="349">
        <v>450</v>
      </c>
      <c r="O80" s="235">
        <v>30</v>
      </c>
      <c r="P80" s="235">
        <v>0</v>
      </c>
      <c r="Q80" s="235">
        <v>490</v>
      </c>
    </row>
    <row r="81" spans="1:17">
      <c r="A81" s="234" t="s">
        <v>82</v>
      </c>
      <c r="B81" s="234"/>
      <c r="C81" s="235">
        <v>300</v>
      </c>
      <c r="D81" s="235">
        <v>30</v>
      </c>
      <c r="E81" s="235">
        <v>0</v>
      </c>
      <c r="F81" s="235">
        <v>330</v>
      </c>
      <c r="G81" s="223"/>
      <c r="K81" s="247" t="s">
        <v>175</v>
      </c>
      <c r="L81" s="326" t="s">
        <v>84</v>
      </c>
      <c r="M81" s="234"/>
      <c r="N81" s="351">
        <v>740</v>
      </c>
      <c r="O81" s="253">
        <v>0</v>
      </c>
      <c r="P81" s="253">
        <v>0</v>
      </c>
      <c r="Q81" s="253">
        <v>740</v>
      </c>
    </row>
    <row r="82" spans="1:17" ht="14.5">
      <c r="A82" s="234" t="s">
        <v>83</v>
      </c>
      <c r="B82" s="234"/>
      <c r="C82" s="235">
        <v>420</v>
      </c>
      <c r="D82" s="235">
        <v>130</v>
      </c>
      <c r="E82" s="235">
        <v>0</v>
      </c>
      <c r="F82" s="235">
        <v>550</v>
      </c>
      <c r="G82" s="223"/>
      <c r="K82" s="218" t="s">
        <v>177</v>
      </c>
      <c r="L82" s="327" t="s">
        <v>84</v>
      </c>
      <c r="M82" s="256"/>
      <c r="N82" s="352">
        <v>430</v>
      </c>
      <c r="O82" s="257">
        <v>0</v>
      </c>
      <c r="P82" s="257">
        <v>170</v>
      </c>
      <c r="Q82" s="257">
        <v>600</v>
      </c>
    </row>
    <row r="83" spans="1:17" ht="14.5">
      <c r="A83" s="234" t="s">
        <v>84</v>
      </c>
      <c r="B83" s="234"/>
      <c r="C83" s="239">
        <v>360</v>
      </c>
      <c r="D83" s="239">
        <v>10</v>
      </c>
      <c r="E83" s="239">
        <v>0</v>
      </c>
      <c r="F83" s="239">
        <v>370</v>
      </c>
      <c r="G83" s="240"/>
      <c r="K83" s="256" t="s">
        <v>179</v>
      </c>
      <c r="L83" s="327" t="s">
        <v>84</v>
      </c>
      <c r="M83" s="256"/>
      <c r="N83" s="352">
        <v>210</v>
      </c>
      <c r="O83" s="257">
        <v>0</v>
      </c>
      <c r="P83" s="257">
        <v>0</v>
      </c>
      <c r="Q83" s="257">
        <v>210</v>
      </c>
    </row>
    <row r="84" spans="1:17" ht="14.5">
      <c r="A84" s="234" t="s">
        <v>85</v>
      </c>
      <c r="B84" s="234"/>
      <c r="C84" s="235">
        <v>400</v>
      </c>
      <c r="D84" s="235">
        <v>20</v>
      </c>
      <c r="E84" s="235">
        <v>0</v>
      </c>
      <c r="F84" s="235">
        <v>420</v>
      </c>
      <c r="G84" s="223"/>
      <c r="K84" s="256" t="s">
        <v>180</v>
      </c>
      <c r="L84" s="327" t="s">
        <v>84</v>
      </c>
      <c r="M84" s="256"/>
      <c r="N84" s="353">
        <v>230</v>
      </c>
      <c r="O84" s="271">
        <v>110</v>
      </c>
      <c r="P84" s="271">
        <v>0</v>
      </c>
      <c r="Q84" s="271">
        <v>340</v>
      </c>
    </row>
    <row r="85" spans="1:17" ht="14.5">
      <c r="K85" s="256" t="s">
        <v>181</v>
      </c>
      <c r="L85" s="327" t="s">
        <v>84</v>
      </c>
      <c r="M85" s="256"/>
      <c r="N85" s="351">
        <v>320</v>
      </c>
      <c r="O85" s="271">
        <v>70</v>
      </c>
      <c r="P85" s="271">
        <v>0</v>
      </c>
      <c r="Q85" s="271">
        <v>390</v>
      </c>
    </row>
    <row r="86" spans="1:17">
      <c r="K86" s="274" t="s">
        <v>182</v>
      </c>
      <c r="L86" s="328" t="s">
        <v>84</v>
      </c>
      <c r="M86" s="274"/>
      <c r="N86" s="353">
        <v>410</v>
      </c>
      <c r="O86" s="271">
        <v>0</v>
      </c>
      <c r="P86" s="271">
        <v>0</v>
      </c>
      <c r="Q86" s="271">
        <v>410</v>
      </c>
    </row>
    <row r="87" spans="1:17" ht="15">
      <c r="A87" s="301" t="s">
        <v>188</v>
      </c>
      <c r="B87" s="301"/>
      <c r="C87" s="301"/>
      <c r="D87" s="301"/>
      <c r="E87" s="301"/>
      <c r="F87" s="301"/>
      <c r="G87" s="301"/>
      <c r="H87" s="301"/>
      <c r="K87" s="342"/>
      <c r="L87" s="341"/>
      <c r="M87" s="342"/>
      <c r="N87" s="354">
        <f>SUM(N74:N86)</f>
        <v>5320</v>
      </c>
      <c r="O87" s="354">
        <f>SUM(O74:O86)</f>
        <v>660</v>
      </c>
      <c r="P87" s="354">
        <f>SUM(P74:P86)</f>
        <v>170</v>
      </c>
      <c r="Q87" s="354">
        <f>SUM(Q74:Q86)</f>
        <v>6160</v>
      </c>
    </row>
    <row r="88" spans="1:17" ht="14.5">
      <c r="A88" s="218"/>
      <c r="B88" s="218"/>
      <c r="C88" s="218"/>
      <c r="D88" s="218"/>
      <c r="E88" s="218"/>
      <c r="F88" s="218"/>
      <c r="G88" s="218"/>
      <c r="K88" s="211" t="s">
        <v>151</v>
      </c>
      <c r="L88" s="329" t="s">
        <v>85</v>
      </c>
      <c r="M88" s="211"/>
      <c r="N88" s="212">
        <v>170</v>
      </c>
      <c r="O88" s="212">
        <v>50</v>
      </c>
      <c r="P88" s="212">
        <v>0</v>
      </c>
      <c r="Q88" s="212">
        <v>220</v>
      </c>
    </row>
    <row r="89" spans="1:17" ht="14.5">
      <c r="A89" s="227"/>
      <c r="B89" s="227"/>
      <c r="C89" s="228"/>
      <c r="D89" s="229" t="s">
        <v>199</v>
      </c>
      <c r="E89" s="230"/>
      <c r="F89" s="230"/>
      <c r="G89" s="231"/>
      <c r="K89" s="218" t="s">
        <v>158</v>
      </c>
      <c r="L89" s="330" t="s">
        <v>85</v>
      </c>
      <c r="M89" s="218"/>
      <c r="N89" s="222">
        <v>310</v>
      </c>
      <c r="O89" s="222">
        <v>80</v>
      </c>
      <c r="P89" s="222">
        <v>0</v>
      </c>
      <c r="Q89" s="222">
        <v>390</v>
      </c>
    </row>
    <row r="90" spans="1:17" ht="27" thickBot="1">
      <c r="A90" s="215" t="s">
        <v>142</v>
      </c>
      <c r="B90" s="215"/>
      <c r="C90" s="216" t="s">
        <v>143</v>
      </c>
      <c r="D90" s="216" t="s">
        <v>144</v>
      </c>
      <c r="E90" s="216" t="s">
        <v>145</v>
      </c>
      <c r="F90" s="216" t="s">
        <v>146</v>
      </c>
      <c r="G90" s="217"/>
      <c r="K90" s="218" t="s">
        <v>159</v>
      </c>
      <c r="L90" s="330" t="s">
        <v>85</v>
      </c>
      <c r="M90" s="218"/>
      <c r="N90" s="222">
        <v>380</v>
      </c>
      <c r="O90" s="222">
        <v>30</v>
      </c>
      <c r="P90" s="222">
        <v>0</v>
      </c>
      <c r="Q90" s="222">
        <v>410</v>
      </c>
    </row>
    <row r="91" spans="1:17" ht="14.5">
      <c r="A91" s="218"/>
      <c r="B91" s="218"/>
      <c r="C91" s="218"/>
      <c r="D91" s="218"/>
      <c r="E91" s="218"/>
      <c r="F91" s="218"/>
      <c r="G91" s="218"/>
      <c r="K91" s="218" t="s">
        <v>163</v>
      </c>
      <c r="L91" s="330" t="s">
        <v>85</v>
      </c>
      <c r="M91" s="218"/>
      <c r="N91" s="222">
        <v>550</v>
      </c>
      <c r="O91" s="222">
        <v>30</v>
      </c>
      <c r="P91" s="222">
        <v>20</v>
      </c>
      <c r="Q91" s="222">
        <v>590</v>
      </c>
    </row>
    <row r="92" spans="1:17" ht="14.5">
      <c r="A92" s="219"/>
      <c r="B92" s="219"/>
      <c r="C92" s="233">
        <v>132600</v>
      </c>
      <c r="D92" s="233">
        <v>26150</v>
      </c>
      <c r="E92" s="233">
        <v>1530</v>
      </c>
      <c r="F92" s="233">
        <v>160280</v>
      </c>
      <c r="G92" s="221"/>
      <c r="K92" s="218" t="s">
        <v>165</v>
      </c>
      <c r="L92" s="331" t="s">
        <v>85</v>
      </c>
      <c r="M92" s="234"/>
      <c r="N92" s="235">
        <v>610</v>
      </c>
      <c r="O92" s="235">
        <v>100</v>
      </c>
      <c r="P92" s="235">
        <v>20</v>
      </c>
      <c r="Q92" s="235">
        <v>720</v>
      </c>
    </row>
    <row r="93" spans="1:17" ht="14.5">
      <c r="A93" s="234"/>
      <c r="B93" s="234"/>
      <c r="C93" s="235">
        <v>3780</v>
      </c>
      <c r="D93" s="235">
        <v>630</v>
      </c>
      <c r="E93" s="235">
        <v>120</v>
      </c>
      <c r="F93" s="235">
        <v>4530</v>
      </c>
      <c r="G93" s="223"/>
      <c r="K93" s="218" t="s">
        <v>168</v>
      </c>
      <c r="L93" s="331" t="s">
        <v>85</v>
      </c>
      <c r="M93" s="234"/>
      <c r="N93" s="235">
        <v>400</v>
      </c>
      <c r="O93" s="235">
        <v>20</v>
      </c>
      <c r="P93" s="235">
        <v>0</v>
      </c>
      <c r="Q93" s="235">
        <v>420</v>
      </c>
    </row>
    <row r="94" spans="1:17" ht="14.5">
      <c r="A94" s="234" t="s">
        <v>79</v>
      </c>
      <c r="B94" s="234"/>
      <c r="C94" s="235">
        <v>1070</v>
      </c>
      <c r="D94" s="235">
        <v>170</v>
      </c>
      <c r="E94" s="235">
        <v>30</v>
      </c>
      <c r="F94" s="235">
        <v>1270</v>
      </c>
      <c r="G94" s="223"/>
      <c r="K94" s="218" t="s">
        <v>172</v>
      </c>
      <c r="L94" s="331" t="s">
        <v>85</v>
      </c>
      <c r="M94" s="234"/>
      <c r="N94" s="235">
        <v>450</v>
      </c>
      <c r="O94" s="235">
        <v>140</v>
      </c>
      <c r="P94" s="235">
        <v>20</v>
      </c>
      <c r="Q94" s="235">
        <v>600</v>
      </c>
    </row>
    <row r="95" spans="1:17">
      <c r="A95" s="234" t="s">
        <v>80</v>
      </c>
      <c r="B95" s="234"/>
      <c r="C95" s="235">
        <v>560</v>
      </c>
      <c r="D95" s="235">
        <v>130</v>
      </c>
      <c r="E95" s="235">
        <v>0</v>
      </c>
      <c r="F95" s="235">
        <v>690</v>
      </c>
      <c r="G95" s="223"/>
      <c r="K95" s="247" t="s">
        <v>175</v>
      </c>
      <c r="L95" s="331" t="s">
        <v>85</v>
      </c>
      <c r="M95" s="234"/>
      <c r="N95" s="253">
        <v>340</v>
      </c>
      <c r="O95" s="253">
        <v>120</v>
      </c>
      <c r="P95" s="253">
        <v>40</v>
      </c>
      <c r="Q95" s="253">
        <v>490</v>
      </c>
    </row>
    <row r="96" spans="1:17" ht="14.5">
      <c r="A96" s="234" t="s">
        <v>81</v>
      </c>
      <c r="B96" s="234"/>
      <c r="C96" s="235">
        <v>330</v>
      </c>
      <c r="D96" s="235">
        <v>10</v>
      </c>
      <c r="E96" s="235">
        <v>0</v>
      </c>
      <c r="F96" s="235">
        <v>340</v>
      </c>
      <c r="G96" s="223"/>
      <c r="K96" s="218" t="s">
        <v>177</v>
      </c>
      <c r="L96" s="332" t="s">
        <v>85</v>
      </c>
      <c r="M96" s="256"/>
      <c r="N96" s="257">
        <v>400</v>
      </c>
      <c r="O96" s="257">
        <v>130</v>
      </c>
      <c r="P96" s="257">
        <v>30</v>
      </c>
      <c r="Q96" s="257">
        <v>560</v>
      </c>
    </row>
    <row r="97" spans="1:17" ht="14.5">
      <c r="A97" s="234" t="s">
        <v>82</v>
      </c>
      <c r="B97" s="234"/>
      <c r="C97" s="235">
        <v>480</v>
      </c>
      <c r="D97" s="235">
        <v>0</v>
      </c>
      <c r="E97" s="235">
        <v>70</v>
      </c>
      <c r="F97" s="235">
        <v>550</v>
      </c>
      <c r="G97" s="223"/>
      <c r="K97" s="256" t="s">
        <v>179</v>
      </c>
      <c r="L97" s="332" t="s">
        <v>85</v>
      </c>
      <c r="M97" s="256"/>
      <c r="N97" s="257">
        <v>600</v>
      </c>
      <c r="O97" s="257">
        <v>230</v>
      </c>
      <c r="P97" s="257">
        <v>70</v>
      </c>
      <c r="Q97" s="257">
        <v>890</v>
      </c>
    </row>
    <row r="98" spans="1:17" ht="14.5">
      <c r="A98" s="234" t="s">
        <v>83</v>
      </c>
      <c r="B98" s="234"/>
      <c r="C98" s="235">
        <v>450</v>
      </c>
      <c r="D98" s="235">
        <v>140</v>
      </c>
      <c r="E98" s="235">
        <v>0</v>
      </c>
      <c r="F98" s="235">
        <v>590</v>
      </c>
      <c r="G98" s="223"/>
      <c r="K98" s="256" t="s">
        <v>180</v>
      </c>
      <c r="L98" s="332" t="s">
        <v>85</v>
      </c>
      <c r="M98" s="256"/>
      <c r="N98" s="253">
        <v>160</v>
      </c>
      <c r="O98" s="253">
        <v>20</v>
      </c>
      <c r="P98" s="253">
        <v>10</v>
      </c>
      <c r="Q98" s="253">
        <v>190</v>
      </c>
    </row>
    <row r="99" spans="1:17" ht="14.5">
      <c r="A99" s="234" t="s">
        <v>84</v>
      </c>
      <c r="B99" s="234"/>
      <c r="C99" s="235">
        <v>450</v>
      </c>
      <c r="D99" s="235">
        <v>30</v>
      </c>
      <c r="E99" s="235">
        <v>0</v>
      </c>
      <c r="F99" s="235">
        <v>490</v>
      </c>
      <c r="G99" s="223"/>
      <c r="K99" s="256" t="s">
        <v>181</v>
      </c>
      <c r="L99" s="332" t="s">
        <v>85</v>
      </c>
      <c r="M99" s="256"/>
      <c r="N99" s="253">
        <v>170</v>
      </c>
      <c r="O99" s="253">
        <v>10</v>
      </c>
      <c r="P99" s="253">
        <v>30</v>
      </c>
      <c r="Q99" s="253">
        <v>210</v>
      </c>
    </row>
    <row r="100" spans="1:17">
      <c r="A100" s="234" t="s">
        <v>85</v>
      </c>
      <c r="B100" s="234"/>
      <c r="C100" s="235">
        <v>450</v>
      </c>
      <c r="D100" s="235">
        <v>140</v>
      </c>
      <c r="E100" s="235">
        <v>20</v>
      </c>
      <c r="F100" s="235">
        <v>600</v>
      </c>
      <c r="G100" s="223"/>
      <c r="K100" s="274" t="s">
        <v>182</v>
      </c>
      <c r="L100" s="333" t="s">
        <v>85</v>
      </c>
      <c r="M100" s="274"/>
      <c r="N100" s="253">
        <v>110</v>
      </c>
      <c r="O100" s="253">
        <v>0</v>
      </c>
      <c r="P100" s="253">
        <v>30</v>
      </c>
      <c r="Q100" s="253">
        <v>140</v>
      </c>
    </row>
    <row r="101" spans="1:17">
      <c r="K101" s="345"/>
      <c r="L101" s="345"/>
      <c r="M101" s="345"/>
      <c r="N101" s="355">
        <f>SUM(N88:N100)</f>
        <v>4650</v>
      </c>
      <c r="O101" s="355">
        <f>SUM(O88:O100)</f>
        <v>960</v>
      </c>
      <c r="P101" s="355">
        <f>SUM(P88:P100)</f>
        <v>270</v>
      </c>
      <c r="Q101" s="355">
        <f>SUM(Q88:Q100)</f>
        <v>5830</v>
      </c>
    </row>
    <row r="103" spans="1:17" ht="15">
      <c r="A103" s="301" t="s">
        <v>189</v>
      </c>
      <c r="B103" s="301"/>
      <c r="C103" s="301"/>
      <c r="D103" s="301"/>
      <c r="E103" s="301"/>
      <c r="F103" s="301"/>
      <c r="G103" s="301"/>
      <c r="H103" s="301"/>
    </row>
    <row r="104" spans="1:17" ht="14.5">
      <c r="A104" s="218"/>
      <c r="B104" s="218"/>
      <c r="C104" s="218"/>
      <c r="D104" s="218"/>
      <c r="E104" s="218"/>
      <c r="F104" s="218"/>
      <c r="G104" s="218"/>
    </row>
    <row r="105" spans="1:17" ht="14.5">
      <c r="A105" s="227"/>
      <c r="B105" s="227"/>
      <c r="C105" s="228"/>
      <c r="D105" s="229" t="s">
        <v>199</v>
      </c>
      <c r="E105" s="230"/>
      <c r="F105" s="230"/>
      <c r="G105" s="245"/>
    </row>
    <row r="106" spans="1:17" ht="26.5" thickBot="1">
      <c r="A106" s="215" t="s">
        <v>142</v>
      </c>
      <c r="B106" s="215"/>
      <c r="C106" s="216" t="s">
        <v>143</v>
      </c>
      <c r="D106" s="216" t="s">
        <v>144</v>
      </c>
      <c r="E106" s="216" t="s">
        <v>145</v>
      </c>
      <c r="F106" s="216" t="s">
        <v>146</v>
      </c>
      <c r="G106" s="216"/>
    </row>
    <row r="107" spans="1:17">
      <c r="A107" s="247"/>
      <c r="B107" s="247"/>
      <c r="C107" s="248"/>
      <c r="D107" s="248"/>
      <c r="E107" s="248"/>
      <c r="F107" s="248"/>
      <c r="G107" s="247"/>
    </row>
    <row r="108" spans="1:17">
      <c r="A108" s="250"/>
      <c r="B108" s="250"/>
      <c r="C108" s="251">
        <v>135340</v>
      </c>
      <c r="D108" s="251">
        <v>26740</v>
      </c>
      <c r="E108" s="251">
        <v>1730</v>
      </c>
      <c r="F108" s="251">
        <v>163800</v>
      </c>
      <c r="G108" s="252"/>
    </row>
    <row r="109" spans="1:17">
      <c r="A109" s="234"/>
      <c r="B109" s="234"/>
      <c r="C109" s="253">
        <v>3660</v>
      </c>
      <c r="D109" s="253">
        <v>660</v>
      </c>
      <c r="E109" s="253">
        <v>70</v>
      </c>
      <c r="F109" s="253">
        <v>4380</v>
      </c>
      <c r="G109" s="254"/>
    </row>
    <row r="110" spans="1:17">
      <c r="A110" s="234" t="s">
        <v>79</v>
      </c>
      <c r="B110" s="234"/>
      <c r="C110" s="253">
        <v>820</v>
      </c>
      <c r="D110" s="253">
        <v>130</v>
      </c>
      <c r="E110" s="253">
        <v>0</v>
      </c>
      <c r="F110" s="253">
        <v>950</v>
      </c>
      <c r="G110" s="254"/>
    </row>
    <row r="111" spans="1:17">
      <c r="A111" s="234" t="s">
        <v>80</v>
      </c>
      <c r="B111" s="234"/>
      <c r="C111" s="253">
        <v>450</v>
      </c>
      <c r="D111" s="253">
        <v>160</v>
      </c>
      <c r="E111" s="253">
        <v>0</v>
      </c>
      <c r="F111" s="253">
        <v>620</v>
      </c>
      <c r="G111" s="254"/>
    </row>
    <row r="112" spans="1:17">
      <c r="A112" s="234" t="s">
        <v>81</v>
      </c>
      <c r="B112" s="234"/>
      <c r="C112" s="253">
        <v>350</v>
      </c>
      <c r="D112" s="253">
        <v>80</v>
      </c>
      <c r="E112" s="253">
        <v>0</v>
      </c>
      <c r="F112" s="253">
        <v>430</v>
      </c>
      <c r="G112" s="254"/>
    </row>
    <row r="113" spans="1:8">
      <c r="A113" s="234" t="s">
        <v>82</v>
      </c>
      <c r="B113" s="234"/>
      <c r="C113" s="253">
        <v>510</v>
      </c>
      <c r="D113" s="253">
        <v>0</v>
      </c>
      <c r="E113" s="253">
        <v>30</v>
      </c>
      <c r="F113" s="253">
        <v>540</v>
      </c>
      <c r="G113" s="254"/>
    </row>
    <row r="114" spans="1:8">
      <c r="A114" s="234" t="s">
        <v>83</v>
      </c>
      <c r="B114" s="234"/>
      <c r="C114" s="253">
        <v>440</v>
      </c>
      <c r="D114" s="253">
        <v>160</v>
      </c>
      <c r="E114" s="253">
        <v>0</v>
      </c>
      <c r="F114" s="253">
        <v>600</v>
      </c>
      <c r="G114" s="254"/>
    </row>
    <row r="115" spans="1:8">
      <c r="A115" s="234" t="s">
        <v>84</v>
      </c>
      <c r="B115" s="234"/>
      <c r="C115" s="253">
        <v>740</v>
      </c>
      <c r="D115" s="253">
        <v>0</v>
      </c>
      <c r="E115" s="253">
        <v>0</v>
      </c>
      <c r="F115" s="253">
        <v>740</v>
      </c>
      <c r="G115" s="254"/>
    </row>
    <row r="116" spans="1:8">
      <c r="A116" s="234" t="s">
        <v>85</v>
      </c>
      <c r="B116" s="234"/>
      <c r="C116" s="253">
        <v>340</v>
      </c>
      <c r="D116" s="253">
        <v>120</v>
      </c>
      <c r="E116" s="253">
        <v>40</v>
      </c>
      <c r="F116" s="253">
        <v>490</v>
      </c>
      <c r="G116" s="254"/>
    </row>
    <row r="119" spans="1:8" ht="15">
      <c r="A119" s="301" t="s">
        <v>191</v>
      </c>
      <c r="B119" s="301"/>
      <c r="C119" s="301"/>
      <c r="D119" s="301"/>
      <c r="E119" s="301"/>
      <c r="F119" s="301"/>
      <c r="G119" s="301"/>
      <c r="H119" s="301"/>
    </row>
    <row r="120" spans="1:8" ht="14.5">
      <c r="A120" s="218"/>
      <c r="B120" s="218"/>
      <c r="C120" s="218"/>
      <c r="D120" s="218"/>
      <c r="E120" s="218"/>
      <c r="F120" s="218"/>
      <c r="G120" s="218"/>
    </row>
    <row r="121" spans="1:8" ht="14.5">
      <c r="A121" s="227"/>
      <c r="B121" s="227"/>
      <c r="C121" s="228"/>
      <c r="D121" s="229" t="s">
        <v>199</v>
      </c>
      <c r="E121" s="230"/>
      <c r="F121" s="230"/>
      <c r="G121" s="245"/>
    </row>
    <row r="122" spans="1:8" ht="26.5" thickBot="1">
      <c r="A122" s="215" t="s">
        <v>142</v>
      </c>
      <c r="B122" s="215"/>
      <c r="C122" s="216" t="s">
        <v>143</v>
      </c>
      <c r="D122" s="216" t="s">
        <v>144</v>
      </c>
      <c r="E122" s="216" t="s">
        <v>145</v>
      </c>
      <c r="F122" s="216" t="s">
        <v>146</v>
      </c>
      <c r="G122" s="216"/>
    </row>
    <row r="123" spans="1:8">
      <c r="A123" s="247"/>
      <c r="B123" s="247"/>
      <c r="C123" s="248"/>
      <c r="D123" s="248"/>
      <c r="E123" s="248"/>
      <c r="F123" s="248"/>
      <c r="G123" s="247"/>
    </row>
    <row r="124" spans="1:8">
      <c r="A124" s="250"/>
      <c r="B124" s="250"/>
      <c r="C124" s="251">
        <v>135100</v>
      </c>
      <c r="D124" s="251">
        <v>28730</v>
      </c>
      <c r="E124" s="251">
        <v>2550</v>
      </c>
      <c r="F124" s="251">
        <v>166380</v>
      </c>
      <c r="G124" s="255"/>
    </row>
    <row r="125" spans="1:8" ht="14.5">
      <c r="A125" s="256"/>
      <c r="B125" s="256"/>
      <c r="C125" s="257">
        <v>4100</v>
      </c>
      <c r="D125" s="257">
        <v>670</v>
      </c>
      <c r="E125" s="257">
        <v>340</v>
      </c>
      <c r="F125" s="257">
        <v>5100</v>
      </c>
      <c r="G125" s="218"/>
    </row>
    <row r="126" spans="1:8" ht="14.5">
      <c r="A126" s="256" t="s">
        <v>79</v>
      </c>
      <c r="B126" s="256"/>
      <c r="C126" s="257">
        <v>1770</v>
      </c>
      <c r="D126" s="257">
        <v>270</v>
      </c>
      <c r="E126" s="257">
        <v>70</v>
      </c>
      <c r="F126" s="257">
        <v>2100</v>
      </c>
      <c r="G126" s="218"/>
    </row>
    <row r="127" spans="1:8" ht="14.5">
      <c r="A127" s="256" t="s">
        <v>80</v>
      </c>
      <c r="B127" s="256"/>
      <c r="C127" s="257">
        <v>370</v>
      </c>
      <c r="D127" s="257">
        <v>70</v>
      </c>
      <c r="E127" s="257">
        <v>0</v>
      </c>
      <c r="F127" s="257">
        <v>440</v>
      </c>
      <c r="G127" s="218"/>
    </row>
    <row r="128" spans="1:8" ht="14.5">
      <c r="A128" s="256" t="s">
        <v>81</v>
      </c>
      <c r="B128" s="256"/>
      <c r="C128" s="257">
        <v>460</v>
      </c>
      <c r="D128" s="257">
        <v>50</v>
      </c>
      <c r="E128" s="257">
        <v>0</v>
      </c>
      <c r="F128" s="257">
        <v>510</v>
      </c>
      <c r="G128" s="218"/>
    </row>
    <row r="129" spans="1:8" ht="14.5">
      <c r="A129" s="256" t="s">
        <v>82</v>
      </c>
      <c r="B129" s="256"/>
      <c r="C129" s="257">
        <v>290</v>
      </c>
      <c r="D129" s="257">
        <v>0</v>
      </c>
      <c r="E129" s="257">
        <v>70</v>
      </c>
      <c r="F129" s="257">
        <v>360</v>
      </c>
      <c r="G129" s="218"/>
    </row>
    <row r="130" spans="1:8" ht="14.5">
      <c r="A130" s="256" t="s">
        <v>83</v>
      </c>
      <c r="B130" s="256"/>
      <c r="C130" s="257">
        <v>370</v>
      </c>
      <c r="D130" s="257">
        <v>150</v>
      </c>
      <c r="E130" s="257">
        <v>10</v>
      </c>
      <c r="F130" s="257">
        <v>530</v>
      </c>
      <c r="G130" s="218"/>
    </row>
    <row r="131" spans="1:8" ht="14.5">
      <c r="A131" s="256" t="s">
        <v>84</v>
      </c>
      <c r="B131" s="256"/>
      <c r="C131" s="257">
        <v>430</v>
      </c>
      <c r="D131" s="257">
        <v>0</v>
      </c>
      <c r="E131" s="257">
        <v>170</v>
      </c>
      <c r="F131" s="257">
        <v>600</v>
      </c>
      <c r="G131" s="218"/>
    </row>
    <row r="132" spans="1:8" ht="14.5">
      <c r="A132" s="256" t="s">
        <v>85</v>
      </c>
      <c r="B132" s="256"/>
      <c r="C132" s="257">
        <v>400</v>
      </c>
      <c r="D132" s="257">
        <v>130</v>
      </c>
      <c r="E132" s="257">
        <v>30</v>
      </c>
      <c r="F132" s="257">
        <v>560</v>
      </c>
      <c r="G132" s="218"/>
    </row>
    <row r="134" spans="1:8" ht="15">
      <c r="A134" s="301" t="s">
        <v>193</v>
      </c>
      <c r="B134" s="301"/>
      <c r="C134" s="301"/>
      <c r="D134" s="301"/>
      <c r="E134" s="301"/>
      <c r="F134" s="301"/>
      <c r="G134" s="301"/>
      <c r="H134" s="301"/>
    </row>
    <row r="135" spans="1:8" ht="14.5">
      <c r="A135" s="218"/>
      <c r="B135" s="218"/>
      <c r="C135" s="218"/>
      <c r="D135" s="218"/>
      <c r="E135" s="218"/>
      <c r="F135" s="218"/>
      <c r="G135" s="218"/>
    </row>
    <row r="136" spans="1:8" ht="14.5">
      <c r="A136" s="227"/>
      <c r="B136" s="227"/>
      <c r="C136" s="228"/>
      <c r="D136" s="229" t="s">
        <v>199</v>
      </c>
      <c r="E136" s="230"/>
      <c r="F136" s="230"/>
      <c r="G136" s="245"/>
    </row>
    <row r="137" spans="1:8" ht="26.5" thickBot="1">
      <c r="A137" s="215" t="s">
        <v>142</v>
      </c>
      <c r="B137" s="215"/>
      <c r="C137" s="216" t="s">
        <v>143</v>
      </c>
      <c r="D137" s="216" t="s">
        <v>144</v>
      </c>
      <c r="E137" s="216" t="s">
        <v>145</v>
      </c>
      <c r="F137" s="216" t="s">
        <v>146</v>
      </c>
      <c r="G137" s="216"/>
    </row>
    <row r="138" spans="1:8" ht="13">
      <c r="A138" s="242"/>
      <c r="B138" s="242"/>
      <c r="C138" s="259"/>
      <c r="D138" s="259"/>
      <c r="E138" s="259"/>
      <c r="F138" s="259"/>
      <c r="G138" s="243"/>
    </row>
    <row r="139" spans="1:8" ht="14.5">
      <c r="A139" s="260"/>
      <c r="B139" s="256"/>
      <c r="C139" s="261">
        <v>119210</v>
      </c>
      <c r="D139" s="261">
        <v>27680</v>
      </c>
      <c r="E139" s="261">
        <v>1620</v>
      </c>
      <c r="F139" s="261">
        <v>148520</v>
      </c>
      <c r="G139" s="219"/>
    </row>
    <row r="140" spans="1:8" ht="14.5">
      <c r="A140" s="256"/>
      <c r="B140" s="256"/>
      <c r="C140" s="257">
        <v>3350</v>
      </c>
      <c r="D140" s="257">
        <v>700</v>
      </c>
      <c r="E140" s="257">
        <v>170</v>
      </c>
      <c r="F140" s="257">
        <v>4220</v>
      </c>
      <c r="G140" s="218"/>
    </row>
    <row r="141" spans="1:8" ht="14.5">
      <c r="A141" s="256" t="s">
        <v>79</v>
      </c>
      <c r="B141" s="256"/>
      <c r="C141" s="257">
        <v>1120</v>
      </c>
      <c r="D141" s="257">
        <v>130</v>
      </c>
      <c r="E141" s="257">
        <v>30</v>
      </c>
      <c r="F141" s="257">
        <v>1280</v>
      </c>
      <c r="G141" s="218"/>
    </row>
    <row r="142" spans="1:8" ht="14.5">
      <c r="A142" s="256" t="s">
        <v>80</v>
      </c>
      <c r="B142" s="256"/>
      <c r="C142" s="257">
        <v>390</v>
      </c>
      <c r="D142" s="257">
        <v>80</v>
      </c>
      <c r="E142" s="257">
        <v>0</v>
      </c>
      <c r="F142" s="257">
        <v>470</v>
      </c>
      <c r="G142" s="218"/>
    </row>
    <row r="143" spans="1:8" ht="14.5">
      <c r="A143" s="256" t="s">
        <v>81</v>
      </c>
      <c r="B143" s="256"/>
      <c r="C143" s="257">
        <v>390</v>
      </c>
      <c r="D143" s="257">
        <v>110</v>
      </c>
      <c r="E143" s="257">
        <v>10</v>
      </c>
      <c r="F143" s="257">
        <v>510</v>
      </c>
      <c r="G143" s="218"/>
    </row>
    <row r="144" spans="1:8" ht="14.5">
      <c r="A144" s="256" t="s">
        <v>82</v>
      </c>
      <c r="B144" s="256"/>
      <c r="C144" s="257">
        <v>290</v>
      </c>
      <c r="D144" s="257">
        <v>50</v>
      </c>
      <c r="E144" s="257">
        <v>70</v>
      </c>
      <c r="F144" s="257">
        <v>400</v>
      </c>
      <c r="G144" s="218"/>
    </row>
    <row r="145" spans="1:8" ht="14.5">
      <c r="A145" s="256" t="s">
        <v>83</v>
      </c>
      <c r="B145" s="256"/>
      <c r="C145" s="257">
        <v>370</v>
      </c>
      <c r="D145" s="257">
        <v>100</v>
      </c>
      <c r="E145" s="257">
        <v>0</v>
      </c>
      <c r="F145" s="257">
        <v>470</v>
      </c>
      <c r="G145" s="218"/>
    </row>
    <row r="146" spans="1:8" ht="14.5">
      <c r="A146" s="256" t="s">
        <v>84</v>
      </c>
      <c r="B146" s="256"/>
      <c r="C146" s="257">
        <v>210</v>
      </c>
      <c r="D146" s="257">
        <v>0</v>
      </c>
      <c r="E146" s="257">
        <v>0</v>
      </c>
      <c r="F146" s="257">
        <v>210</v>
      </c>
      <c r="G146" s="218"/>
    </row>
    <row r="147" spans="1:8" ht="14.5">
      <c r="A147" s="256" t="s">
        <v>85</v>
      </c>
      <c r="B147" s="256"/>
      <c r="C147" s="257">
        <v>600</v>
      </c>
      <c r="D147" s="257">
        <v>230</v>
      </c>
      <c r="E147" s="257">
        <v>70</v>
      </c>
      <c r="F147" s="257">
        <v>890</v>
      </c>
      <c r="G147" s="218"/>
    </row>
    <row r="149" spans="1:8" ht="13">
      <c r="A149" s="302" t="s">
        <v>194</v>
      </c>
      <c r="B149" s="302"/>
      <c r="C149" s="302"/>
      <c r="D149" s="302"/>
      <c r="E149" s="302"/>
      <c r="F149" s="302"/>
      <c r="G149" s="302"/>
      <c r="H149" s="302"/>
    </row>
    <row r="150" spans="1:8" ht="14">
      <c r="A150" s="263"/>
      <c r="B150" s="263"/>
      <c r="C150" s="573" t="s">
        <v>199</v>
      </c>
      <c r="D150" s="573"/>
      <c r="E150" s="573"/>
      <c r="F150" s="573"/>
      <c r="G150" s="264"/>
    </row>
    <row r="151" spans="1:8" ht="26.5" thickBot="1">
      <c r="A151" s="265" t="s">
        <v>142</v>
      </c>
      <c r="B151" s="265"/>
      <c r="C151" s="246" t="s">
        <v>143</v>
      </c>
      <c r="D151" s="246" t="s">
        <v>144</v>
      </c>
      <c r="E151" s="246" t="s">
        <v>145</v>
      </c>
      <c r="F151" s="266" t="s">
        <v>146</v>
      </c>
      <c r="G151" s="266"/>
    </row>
    <row r="152" spans="1:8" ht="14">
      <c r="A152" s="267"/>
      <c r="B152" s="267"/>
      <c r="C152" s="268"/>
      <c r="D152" s="268"/>
      <c r="E152" s="268"/>
      <c r="F152" s="269"/>
      <c r="G152" s="269"/>
    </row>
    <row r="153" spans="1:8" ht="14.5">
      <c r="A153" s="260"/>
      <c r="B153" s="256"/>
      <c r="C153" s="251">
        <v>111410</v>
      </c>
      <c r="D153" s="251">
        <v>28020</v>
      </c>
      <c r="E153" s="251">
        <v>2230</v>
      </c>
      <c r="F153" s="251">
        <v>141670</v>
      </c>
      <c r="G153" s="249"/>
    </row>
    <row r="154" spans="1:8" ht="14.5">
      <c r="A154" s="256"/>
      <c r="B154" s="256"/>
      <c r="C154" s="253">
        <v>3010</v>
      </c>
      <c r="D154" s="253">
        <v>580</v>
      </c>
      <c r="E154" s="253">
        <v>90</v>
      </c>
      <c r="F154" s="253">
        <v>3680</v>
      </c>
      <c r="G154" s="249"/>
    </row>
    <row r="155" spans="1:8" ht="14.5">
      <c r="A155" s="256" t="s">
        <v>79</v>
      </c>
      <c r="B155" s="256"/>
      <c r="C155" s="271">
        <v>1580</v>
      </c>
      <c r="D155" s="271">
        <v>160</v>
      </c>
      <c r="E155" s="271">
        <v>20</v>
      </c>
      <c r="F155" s="271">
        <v>1760</v>
      </c>
      <c r="G155" s="249"/>
    </row>
    <row r="156" spans="1:8" ht="14.5">
      <c r="A156" s="256" t="s">
        <v>80</v>
      </c>
      <c r="B156" s="256"/>
      <c r="C156" s="253">
        <v>450</v>
      </c>
      <c r="D156" s="253">
        <v>70</v>
      </c>
      <c r="E156" s="253">
        <v>0</v>
      </c>
      <c r="F156" s="253">
        <v>520</v>
      </c>
      <c r="G156" s="249"/>
    </row>
    <row r="157" spans="1:8" ht="14.5">
      <c r="A157" s="256" t="s">
        <v>81</v>
      </c>
      <c r="B157" s="256"/>
      <c r="C157" s="253">
        <v>220</v>
      </c>
      <c r="D157" s="253">
        <v>140</v>
      </c>
      <c r="E157" s="253">
        <v>30</v>
      </c>
      <c r="F157" s="253">
        <v>390</v>
      </c>
      <c r="G157" s="249"/>
    </row>
    <row r="158" spans="1:8" ht="14.5">
      <c r="A158" s="256" t="s">
        <v>82</v>
      </c>
      <c r="B158" s="256"/>
      <c r="C158" s="253">
        <v>110</v>
      </c>
      <c r="D158" s="253">
        <v>0</v>
      </c>
      <c r="E158" s="253">
        <v>0</v>
      </c>
      <c r="F158" s="253">
        <v>110</v>
      </c>
      <c r="G158" s="249"/>
    </row>
    <row r="159" spans="1:8" ht="14.5">
      <c r="A159" s="256" t="s">
        <v>83</v>
      </c>
      <c r="B159" s="256"/>
      <c r="C159" s="253">
        <v>260</v>
      </c>
      <c r="D159" s="253">
        <v>100</v>
      </c>
      <c r="E159" s="253">
        <v>20</v>
      </c>
      <c r="F159" s="253">
        <v>390</v>
      </c>
      <c r="G159" s="249"/>
    </row>
    <row r="160" spans="1:8" ht="14.5">
      <c r="A160" s="256" t="s">
        <v>84</v>
      </c>
      <c r="B160" s="256"/>
      <c r="C160" s="271">
        <v>230</v>
      </c>
      <c r="D160" s="271">
        <v>110</v>
      </c>
      <c r="E160" s="271">
        <v>0</v>
      </c>
      <c r="F160" s="271">
        <v>340</v>
      </c>
      <c r="G160" s="249"/>
    </row>
    <row r="161" spans="1:8" ht="14.5">
      <c r="A161" s="256" t="s">
        <v>85</v>
      </c>
      <c r="B161" s="256"/>
      <c r="C161" s="253">
        <v>160</v>
      </c>
      <c r="D161" s="253">
        <v>20</v>
      </c>
      <c r="E161" s="253">
        <v>10</v>
      </c>
      <c r="F161" s="253">
        <v>190</v>
      </c>
      <c r="G161" s="249"/>
    </row>
    <row r="163" spans="1:8" ht="15">
      <c r="A163" s="303" t="s">
        <v>195</v>
      </c>
      <c r="B163" s="303"/>
      <c r="C163" s="303"/>
      <c r="D163" s="303"/>
      <c r="E163" s="303"/>
      <c r="F163" s="303"/>
      <c r="G163" s="303"/>
      <c r="H163" s="303"/>
    </row>
    <row r="164" spans="1:8" ht="14">
      <c r="A164" s="263"/>
      <c r="B164" s="263"/>
      <c r="C164" s="573" t="s">
        <v>199</v>
      </c>
      <c r="D164" s="573"/>
      <c r="E164" s="573"/>
      <c r="F164" s="573"/>
      <c r="G164" s="264"/>
    </row>
    <row r="165" spans="1:8" ht="26.5" thickBot="1">
      <c r="A165" s="265" t="s">
        <v>142</v>
      </c>
      <c r="B165" s="265"/>
      <c r="C165" s="246" t="s">
        <v>143</v>
      </c>
      <c r="D165" s="246" t="s">
        <v>144</v>
      </c>
      <c r="E165" s="246" t="s">
        <v>145</v>
      </c>
      <c r="F165" s="266" t="s">
        <v>146</v>
      </c>
      <c r="G165" s="266"/>
    </row>
    <row r="166" spans="1:8" ht="14">
      <c r="A166" s="267"/>
      <c r="B166" s="267"/>
      <c r="C166" s="268"/>
      <c r="D166" s="268"/>
      <c r="E166" s="268"/>
      <c r="F166" s="269"/>
      <c r="G166" s="269"/>
    </row>
    <row r="167" spans="1:8" ht="14.5">
      <c r="A167" s="260"/>
      <c r="B167" s="256"/>
      <c r="C167" s="251">
        <v>139520</v>
      </c>
      <c r="D167" s="251">
        <v>32370</v>
      </c>
      <c r="E167" s="251">
        <v>2220</v>
      </c>
      <c r="F167" s="251">
        <v>174110</v>
      </c>
      <c r="G167" s="249"/>
    </row>
    <row r="168" spans="1:8" ht="14.5">
      <c r="A168" s="256"/>
      <c r="B168" s="256"/>
      <c r="C168" s="253">
        <v>3060</v>
      </c>
      <c r="D168" s="253">
        <v>530</v>
      </c>
      <c r="E168" s="253">
        <v>320</v>
      </c>
      <c r="F168" s="253">
        <v>3920</v>
      </c>
      <c r="G168" s="249"/>
    </row>
    <row r="169" spans="1:8" ht="14.5">
      <c r="A169" s="256" t="s">
        <v>79</v>
      </c>
      <c r="B169" s="256"/>
      <c r="C169" s="253">
        <v>1220</v>
      </c>
      <c r="D169" s="253">
        <v>90</v>
      </c>
      <c r="E169" s="253">
        <v>220</v>
      </c>
      <c r="F169" s="253">
        <v>1520</v>
      </c>
      <c r="G169" s="249"/>
    </row>
    <row r="170" spans="1:8" ht="14.5">
      <c r="A170" s="256" t="s">
        <v>80</v>
      </c>
      <c r="B170" s="256"/>
      <c r="C170" s="253">
        <v>680</v>
      </c>
      <c r="D170" s="253">
        <v>130</v>
      </c>
      <c r="E170" s="253">
        <v>0</v>
      </c>
      <c r="F170" s="253">
        <v>810</v>
      </c>
      <c r="G170" s="249"/>
    </row>
    <row r="171" spans="1:8" ht="14.5">
      <c r="A171" s="256" t="s">
        <v>81</v>
      </c>
      <c r="B171" s="256"/>
      <c r="C171" s="253">
        <v>220</v>
      </c>
      <c r="D171" s="253">
        <v>100</v>
      </c>
      <c r="E171" s="253">
        <v>30</v>
      </c>
      <c r="F171" s="253">
        <v>350</v>
      </c>
      <c r="G171" s="249"/>
    </row>
    <row r="172" spans="1:8" ht="14.5">
      <c r="A172" s="256" t="s">
        <v>82</v>
      </c>
      <c r="B172" s="256"/>
      <c r="C172" s="253">
        <v>120</v>
      </c>
      <c r="D172" s="253">
        <v>40</v>
      </c>
      <c r="E172" s="253">
        <v>40</v>
      </c>
      <c r="F172" s="253">
        <v>200</v>
      </c>
      <c r="G172" s="249"/>
    </row>
    <row r="173" spans="1:8" ht="14.5">
      <c r="A173" s="256" t="s">
        <v>83</v>
      </c>
      <c r="B173" s="256"/>
      <c r="C173" s="271">
        <v>340</v>
      </c>
      <c r="D173" s="271">
        <v>100</v>
      </c>
      <c r="E173" s="271">
        <v>0</v>
      </c>
      <c r="F173" s="271">
        <v>440</v>
      </c>
      <c r="G173" s="249"/>
    </row>
    <row r="174" spans="1:8" ht="14.5">
      <c r="A174" s="256" t="s">
        <v>84</v>
      </c>
      <c r="B174" s="256"/>
      <c r="C174" s="253">
        <v>320</v>
      </c>
      <c r="D174" s="271">
        <v>70</v>
      </c>
      <c r="E174" s="271">
        <v>0</v>
      </c>
      <c r="F174" s="271">
        <v>390</v>
      </c>
      <c r="G174" s="249"/>
    </row>
    <row r="175" spans="1:8" ht="14.5">
      <c r="A175" s="256" t="s">
        <v>85</v>
      </c>
      <c r="B175" s="256"/>
      <c r="C175" s="253">
        <v>170</v>
      </c>
      <c r="D175" s="253">
        <v>10</v>
      </c>
      <c r="E175" s="253">
        <v>30</v>
      </c>
      <c r="F175" s="253">
        <v>210</v>
      </c>
      <c r="G175" s="249"/>
    </row>
    <row r="177" spans="1:8" ht="15">
      <c r="A177" s="303" t="s">
        <v>196</v>
      </c>
      <c r="B177" s="303"/>
      <c r="C177" s="303"/>
      <c r="D177" s="303"/>
      <c r="E177" s="303"/>
      <c r="F177" s="303"/>
      <c r="G177" s="303"/>
      <c r="H177" s="303"/>
    </row>
    <row r="178" spans="1:8" ht="14">
      <c r="A178" s="263"/>
      <c r="B178" s="263"/>
      <c r="C178" s="573" t="s">
        <v>199</v>
      </c>
      <c r="D178" s="573"/>
      <c r="E178" s="573"/>
      <c r="F178" s="573"/>
      <c r="G178" s="264"/>
    </row>
    <row r="179" spans="1:8" ht="26.5" thickBot="1">
      <c r="A179" s="265" t="s">
        <v>142</v>
      </c>
      <c r="B179" s="265"/>
      <c r="C179" s="246" t="s">
        <v>143</v>
      </c>
      <c r="D179" s="246" t="s">
        <v>144</v>
      </c>
      <c r="E179" s="246" t="s">
        <v>145</v>
      </c>
      <c r="F179" s="266" t="s">
        <v>146</v>
      </c>
      <c r="G179" s="266"/>
    </row>
    <row r="180" spans="1:8" ht="14">
      <c r="A180" s="267"/>
      <c r="B180" s="267"/>
      <c r="C180" s="268"/>
      <c r="D180" s="268"/>
      <c r="E180" s="268"/>
      <c r="F180" s="269"/>
      <c r="G180" s="269"/>
    </row>
    <row r="181" spans="1:8">
      <c r="A181" s="273"/>
      <c r="B181" s="273"/>
      <c r="C181" s="251">
        <v>137290</v>
      </c>
      <c r="D181" s="251">
        <v>33200</v>
      </c>
      <c r="E181" s="251">
        <v>1860</v>
      </c>
      <c r="F181" s="251">
        <v>172350</v>
      </c>
      <c r="G181" s="249"/>
    </row>
    <row r="182" spans="1:8">
      <c r="A182" s="274"/>
      <c r="B182" s="274"/>
      <c r="C182" s="251">
        <v>2930</v>
      </c>
      <c r="D182" s="251">
        <v>700</v>
      </c>
      <c r="E182" s="251">
        <v>150</v>
      </c>
      <c r="F182" s="251">
        <v>3770</v>
      </c>
      <c r="G182" s="275"/>
    </row>
    <row r="183" spans="1:8">
      <c r="A183" s="274" t="s">
        <v>79</v>
      </c>
      <c r="B183" s="274"/>
      <c r="C183" s="253">
        <v>1080</v>
      </c>
      <c r="D183" s="253">
        <v>150</v>
      </c>
      <c r="E183" s="253">
        <v>40</v>
      </c>
      <c r="F183" s="253">
        <v>1260</v>
      </c>
      <c r="G183" s="249"/>
    </row>
    <row r="184" spans="1:8">
      <c r="A184" s="274" t="s">
        <v>80</v>
      </c>
      <c r="B184" s="274"/>
      <c r="C184" s="253">
        <v>520</v>
      </c>
      <c r="D184" s="253">
        <v>170</v>
      </c>
      <c r="E184" s="253">
        <v>0</v>
      </c>
      <c r="F184" s="253">
        <v>690</v>
      </c>
      <c r="G184" s="249"/>
    </row>
    <row r="185" spans="1:8">
      <c r="A185" s="274" t="s">
        <v>81</v>
      </c>
      <c r="B185" s="274"/>
      <c r="C185" s="253">
        <v>350</v>
      </c>
      <c r="D185" s="253">
        <v>240</v>
      </c>
      <c r="E185" s="253">
        <v>50</v>
      </c>
      <c r="F185" s="253">
        <v>630</v>
      </c>
      <c r="G185" s="249"/>
    </row>
    <row r="186" spans="1:8">
      <c r="A186" s="274" t="s">
        <v>82</v>
      </c>
      <c r="B186" s="274"/>
      <c r="C186" s="253">
        <v>260</v>
      </c>
      <c r="D186" s="253">
        <v>80</v>
      </c>
      <c r="E186" s="253">
        <v>30</v>
      </c>
      <c r="F186" s="253">
        <v>360</v>
      </c>
      <c r="G186" s="249"/>
    </row>
    <row r="187" spans="1:8">
      <c r="A187" s="274" t="s">
        <v>83</v>
      </c>
      <c r="B187" s="274"/>
      <c r="C187" s="253">
        <v>210</v>
      </c>
      <c r="D187" s="253">
        <v>70</v>
      </c>
      <c r="E187" s="253">
        <v>0</v>
      </c>
      <c r="F187" s="253">
        <v>280</v>
      </c>
      <c r="G187" s="249"/>
    </row>
    <row r="188" spans="1:8">
      <c r="A188" s="274" t="s">
        <v>84</v>
      </c>
      <c r="B188" s="274"/>
      <c r="C188" s="271">
        <v>410</v>
      </c>
      <c r="D188" s="271">
        <v>0</v>
      </c>
      <c r="E188" s="271">
        <v>0</v>
      </c>
      <c r="F188" s="271">
        <v>410</v>
      </c>
      <c r="G188" s="249"/>
    </row>
    <row r="189" spans="1:8">
      <c r="A189" s="274" t="s">
        <v>85</v>
      </c>
      <c r="B189" s="274"/>
      <c r="C189" s="253">
        <v>110</v>
      </c>
      <c r="D189" s="253">
        <v>0</v>
      </c>
      <c r="E189" s="253">
        <v>30</v>
      </c>
      <c r="F189" s="253">
        <v>140</v>
      </c>
      <c r="G189" s="249"/>
    </row>
    <row r="192" spans="1:8" ht="14.5" customHeight="1">
      <c r="B192" s="570" t="s">
        <v>199</v>
      </c>
      <c r="C192" s="570"/>
      <c r="D192" s="570"/>
      <c r="E192" s="206"/>
    </row>
    <row r="193" spans="1:5" ht="39">
      <c r="B193" s="334" t="s">
        <v>143</v>
      </c>
      <c r="C193" s="334" t="s">
        <v>144</v>
      </c>
      <c r="D193" s="334" t="s">
        <v>145</v>
      </c>
      <c r="E193" s="335" t="s">
        <v>146</v>
      </c>
    </row>
    <row r="194" spans="1:5">
      <c r="A194" s="203" t="s">
        <v>200</v>
      </c>
      <c r="B194" s="203">
        <v>12300</v>
      </c>
      <c r="C194" s="203">
        <v>1810</v>
      </c>
      <c r="D194" s="203">
        <v>620</v>
      </c>
      <c r="E194" s="203">
        <v>14700</v>
      </c>
    </row>
    <row r="195" spans="1:5">
      <c r="A195" s="203" t="s">
        <v>201</v>
      </c>
      <c r="B195" s="336">
        <v>6960</v>
      </c>
      <c r="C195" s="336">
        <v>1700</v>
      </c>
      <c r="D195" s="336">
        <v>0</v>
      </c>
      <c r="E195" s="336">
        <v>8670</v>
      </c>
    </row>
    <row r="196" spans="1:5">
      <c r="A196" s="203" t="s">
        <v>202</v>
      </c>
      <c r="B196" s="203">
        <v>4680</v>
      </c>
      <c r="C196" s="203">
        <v>990</v>
      </c>
      <c r="D196" s="203">
        <v>140</v>
      </c>
      <c r="E196" s="203">
        <v>5780</v>
      </c>
    </row>
    <row r="197" spans="1:5">
      <c r="A197" s="203" t="s">
        <v>203</v>
      </c>
      <c r="B197" s="203">
        <v>4130</v>
      </c>
      <c r="C197" s="203">
        <v>410</v>
      </c>
      <c r="D197" s="203">
        <v>310</v>
      </c>
      <c r="E197" s="203">
        <v>4840</v>
      </c>
    </row>
    <row r="198" spans="1:5">
      <c r="A198" s="203" t="s">
        <v>204</v>
      </c>
      <c r="B198" s="203">
        <v>4130</v>
      </c>
      <c r="C198" s="203">
        <v>1480</v>
      </c>
      <c r="D198" s="203">
        <v>60</v>
      </c>
      <c r="E198" s="203">
        <v>5680</v>
      </c>
    </row>
    <row r="199" spans="1:5">
      <c r="A199" s="203" t="s">
        <v>205</v>
      </c>
      <c r="B199" s="203">
        <v>5320</v>
      </c>
      <c r="C199" s="203">
        <v>660</v>
      </c>
      <c r="D199" s="203">
        <v>170</v>
      </c>
      <c r="E199" s="203">
        <v>6160</v>
      </c>
    </row>
    <row r="200" spans="1:5">
      <c r="A200" s="203" t="s">
        <v>206</v>
      </c>
      <c r="B200" s="203">
        <v>4650</v>
      </c>
      <c r="C200" s="203">
        <v>960</v>
      </c>
      <c r="D200" s="203">
        <v>270</v>
      </c>
      <c r="E200" s="203">
        <v>5830</v>
      </c>
    </row>
    <row r="202" spans="1:5" ht="39">
      <c r="B202" s="209" t="s">
        <v>143</v>
      </c>
      <c r="C202" s="209" t="s">
        <v>144</v>
      </c>
      <c r="D202" s="209" t="s">
        <v>145</v>
      </c>
      <c r="E202" s="210" t="s">
        <v>146</v>
      </c>
    </row>
    <row r="203" spans="1:5">
      <c r="A203" s="203" t="s">
        <v>207</v>
      </c>
      <c r="B203" s="253">
        <v>1080</v>
      </c>
      <c r="C203" s="253">
        <v>150</v>
      </c>
      <c r="D203" s="253">
        <v>40</v>
      </c>
      <c r="E203" s="253">
        <v>1260</v>
      </c>
    </row>
    <row r="204" spans="1:5">
      <c r="A204" s="203" t="s">
        <v>208</v>
      </c>
      <c r="B204" s="253">
        <v>520</v>
      </c>
      <c r="C204" s="253">
        <v>170</v>
      </c>
      <c r="D204" s="253">
        <v>0</v>
      </c>
      <c r="E204" s="253">
        <v>690</v>
      </c>
    </row>
    <row r="205" spans="1:5">
      <c r="A205" s="203" t="s">
        <v>209</v>
      </c>
      <c r="B205" s="253">
        <v>350</v>
      </c>
      <c r="C205" s="253">
        <v>240</v>
      </c>
      <c r="D205" s="253">
        <v>50</v>
      </c>
      <c r="E205" s="253">
        <v>630</v>
      </c>
    </row>
    <row r="206" spans="1:5">
      <c r="A206" s="203" t="s">
        <v>210</v>
      </c>
      <c r="B206" s="253">
        <v>260</v>
      </c>
      <c r="C206" s="253">
        <v>80</v>
      </c>
      <c r="D206" s="253">
        <v>30</v>
      </c>
      <c r="E206" s="253">
        <v>360</v>
      </c>
    </row>
    <row r="207" spans="1:5">
      <c r="A207" s="203" t="s">
        <v>211</v>
      </c>
      <c r="B207" s="253">
        <v>210</v>
      </c>
      <c r="C207" s="253">
        <v>70</v>
      </c>
      <c r="D207" s="253">
        <v>0</v>
      </c>
      <c r="E207" s="253">
        <v>280</v>
      </c>
    </row>
    <row r="208" spans="1:5">
      <c r="A208" s="203" t="s">
        <v>212</v>
      </c>
      <c r="B208" s="353">
        <v>410</v>
      </c>
      <c r="C208" s="271">
        <v>0</v>
      </c>
      <c r="D208" s="271">
        <v>0</v>
      </c>
      <c r="E208" s="271">
        <v>410</v>
      </c>
    </row>
    <row r="209" spans="1:5">
      <c r="A209" s="203" t="s">
        <v>213</v>
      </c>
      <c r="B209" s="253">
        <v>110</v>
      </c>
      <c r="C209" s="253">
        <v>0</v>
      </c>
      <c r="D209" s="253">
        <v>30</v>
      </c>
      <c r="E209" s="253">
        <v>140</v>
      </c>
    </row>
    <row r="210" spans="1:5">
      <c r="A210" s="356" t="s">
        <v>192</v>
      </c>
      <c r="B210" s="357">
        <f>SUM(B203:B209)</f>
        <v>2940</v>
      </c>
      <c r="C210" s="357">
        <f t="shared" ref="C210:E210" si="0">SUM(C203:C209)</f>
        <v>710</v>
      </c>
      <c r="D210" s="357">
        <f t="shared" si="0"/>
        <v>150</v>
      </c>
      <c r="E210" s="357">
        <f t="shared" si="0"/>
        <v>3770</v>
      </c>
    </row>
  </sheetData>
  <mergeCells count="4">
    <mergeCell ref="B192:D192"/>
    <mergeCell ref="C164:F164"/>
    <mergeCell ref="C178:F178"/>
    <mergeCell ref="C150:F150"/>
  </mergeCells>
  <conditionalFormatting sqref="A13">
    <cfRule type="cellIs" dxfId="14" priority="23" operator="equal">
      <formula>"Birmingham "</formula>
    </cfRule>
  </conditionalFormatting>
  <conditionalFormatting sqref="A1:XFD191 B192 E192 H192:J290 R192:XFD291 A291:J291 A292:XFD1048576">
    <cfRule type="cellIs" dxfId="13" priority="21" operator="equal">
      <formula>"Coventry"</formula>
    </cfRule>
    <cfRule type="cellIs" dxfId="12" priority="22" operator="equal">
      <formula>"Birmingham"</formula>
    </cfRule>
  </conditionalFormatting>
  <conditionalFormatting sqref="B193:E193">
    <cfRule type="cellIs" dxfId="11" priority="19" operator="equal">
      <formula>"Coventry"</formula>
    </cfRule>
    <cfRule type="cellIs" dxfId="10" priority="20" operator="equal">
      <formula>"Birmingham"</formula>
    </cfRule>
  </conditionalFormatting>
  <conditionalFormatting sqref="B195:E195">
    <cfRule type="cellIs" dxfId="9" priority="17" operator="equal">
      <formula>"Coventry"</formula>
    </cfRule>
    <cfRule type="cellIs" dxfId="8" priority="18" operator="equal">
      <formula>"Birmingham"</formula>
    </cfRule>
  </conditionalFormatting>
  <conditionalFormatting sqref="B202:E209">
    <cfRule type="cellIs" dxfId="7" priority="1" operator="equal">
      <formula>"Coventry"</formula>
    </cfRule>
    <cfRule type="cellIs" dxfId="6" priority="2" operator="equal">
      <formula>"Birmingham"</formula>
    </cfRule>
  </conditionalFormatting>
  <pageMargins left="0.37000000000000005" right="0.37000000000000005" top="0.31000000000000005" bottom="0.52" header="0" footer="0"/>
  <pageSetup paperSize="9" orientation="landscape" r:id="rId1"/>
  <headerFooter alignWithMargins="0">
    <oddFooter>&amp;L&amp;C&amp;R</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F8274-5D0D-4F02-8B96-0C4B65BBE6E1}">
  <sheetPr>
    <tabColor rgb="FFF95D95"/>
    <pageSetUpPr fitToPage="1"/>
  </sheetPr>
  <dimension ref="A1:N11"/>
  <sheetViews>
    <sheetView topLeftCell="A11" zoomScaleNormal="100" workbookViewId="0">
      <selection activeCell="A33" sqref="A33"/>
    </sheetView>
  </sheetViews>
  <sheetFormatPr defaultRowHeight="14.5"/>
  <cols>
    <col min="1" max="1" width="34.54296875" bestFit="1" customWidth="1"/>
    <col min="2" max="8" width="11.1796875" customWidth="1"/>
    <col min="9" max="12" width="10.54296875" customWidth="1"/>
    <col min="13" max="13" width="11.1796875" customWidth="1"/>
    <col min="14" max="14" width="10.54296875" customWidth="1"/>
  </cols>
  <sheetData>
    <row r="1" spans="1:14" ht="15.5">
      <c r="A1" s="8" t="s">
        <v>214</v>
      </c>
      <c r="B1" s="7"/>
      <c r="C1" s="7"/>
      <c r="D1" s="7"/>
      <c r="E1" s="7"/>
      <c r="F1" s="7"/>
      <c r="G1" s="7"/>
      <c r="H1" s="7"/>
      <c r="I1" s="7"/>
    </row>
    <row r="2" spans="1:14" ht="15.5">
      <c r="A2" s="39" t="s">
        <v>215</v>
      </c>
      <c r="B2" s="7"/>
      <c r="C2" s="7"/>
      <c r="D2" s="7"/>
      <c r="E2" s="7"/>
      <c r="F2" s="7"/>
      <c r="G2" s="7"/>
      <c r="H2" s="7"/>
      <c r="I2" s="7"/>
    </row>
    <row r="3" spans="1:14" ht="15.5">
      <c r="A3" s="156" t="s">
        <v>216</v>
      </c>
      <c r="B3" s="157" t="s">
        <v>217</v>
      </c>
      <c r="C3" s="157" t="s">
        <v>218</v>
      </c>
      <c r="D3" s="157" t="s">
        <v>219</v>
      </c>
      <c r="E3" s="157" t="s">
        <v>220</v>
      </c>
      <c r="F3" s="157" t="s">
        <v>221</v>
      </c>
      <c r="G3" s="157" t="s">
        <v>222</v>
      </c>
      <c r="H3" s="157" t="s">
        <v>223</v>
      </c>
      <c r="I3" s="157" t="s">
        <v>126</v>
      </c>
      <c r="J3" s="158" t="s">
        <v>127</v>
      </c>
      <c r="K3" s="158" t="s">
        <v>128</v>
      </c>
      <c r="L3" s="159" t="s">
        <v>129</v>
      </c>
      <c r="M3" s="157" t="s">
        <v>224</v>
      </c>
      <c r="N3" s="160" t="s">
        <v>131</v>
      </c>
    </row>
    <row r="4" spans="1:14">
      <c r="A4" s="137" t="s">
        <v>79</v>
      </c>
      <c r="B4" s="107">
        <v>1163.2999999999884</v>
      </c>
      <c r="C4" s="161">
        <v>934.9</v>
      </c>
      <c r="D4" s="161">
        <v>1119.9000000000001</v>
      </c>
      <c r="E4" s="161">
        <v>1345.9</v>
      </c>
      <c r="F4" s="161">
        <v>1556.9</v>
      </c>
      <c r="G4" s="161">
        <v>2586.9</v>
      </c>
      <c r="H4" s="161">
        <v>1498.9</v>
      </c>
      <c r="I4" s="161">
        <v>2907.9</v>
      </c>
      <c r="J4" s="161">
        <v>3934.9</v>
      </c>
      <c r="K4" s="161">
        <v>3542.9</v>
      </c>
      <c r="L4" s="161">
        <v>3228.9</v>
      </c>
      <c r="M4" s="161">
        <v>3177</v>
      </c>
      <c r="N4" s="162">
        <v>3062</v>
      </c>
    </row>
    <row r="5" spans="1:14">
      <c r="A5" s="137" t="s">
        <v>80</v>
      </c>
      <c r="B5" s="107">
        <v>759</v>
      </c>
      <c r="C5" s="161">
        <v>758.9</v>
      </c>
      <c r="D5" s="161">
        <v>825.9</v>
      </c>
      <c r="E5" s="161">
        <v>935.9</v>
      </c>
      <c r="F5" s="161">
        <v>955.9</v>
      </c>
      <c r="G5" s="161">
        <v>1252.9000000000001</v>
      </c>
      <c r="H5" s="161">
        <v>975.9</v>
      </c>
      <c r="I5" s="161">
        <v>941.9</v>
      </c>
      <c r="J5" s="161">
        <v>1345.9</v>
      </c>
      <c r="K5" s="161">
        <v>2087.9</v>
      </c>
      <c r="L5" s="161">
        <v>435.9</v>
      </c>
      <c r="M5" s="161">
        <v>1851</v>
      </c>
      <c r="N5" s="162">
        <v>1446</v>
      </c>
    </row>
    <row r="6" spans="1:14">
      <c r="A6" s="137" t="s">
        <v>81</v>
      </c>
      <c r="B6" s="107">
        <v>653</v>
      </c>
      <c r="C6" s="161">
        <v>573.70000000000005</v>
      </c>
      <c r="D6" s="161">
        <v>697.7</v>
      </c>
      <c r="E6" s="161">
        <v>662.7</v>
      </c>
      <c r="F6" s="161">
        <v>694.7</v>
      </c>
      <c r="G6" s="161">
        <v>478.7</v>
      </c>
      <c r="H6" s="161">
        <v>587.70000000000005</v>
      </c>
      <c r="I6" s="161">
        <v>688.7</v>
      </c>
      <c r="J6" s="161">
        <v>729.7</v>
      </c>
      <c r="K6" s="161">
        <v>696.7</v>
      </c>
      <c r="L6" s="161">
        <v>567.70000000000005</v>
      </c>
      <c r="M6" s="161">
        <v>219</v>
      </c>
      <c r="N6" s="162">
        <v>302</v>
      </c>
    </row>
    <row r="7" spans="1:14">
      <c r="A7" s="137" t="s">
        <v>82</v>
      </c>
      <c r="B7" s="107">
        <v>609.60000000000582</v>
      </c>
      <c r="C7" s="161">
        <v>700.9</v>
      </c>
      <c r="D7" s="161">
        <v>689.9</v>
      </c>
      <c r="E7" s="161">
        <v>632.9</v>
      </c>
      <c r="F7" s="161">
        <v>1020.9</v>
      </c>
      <c r="G7" s="161">
        <v>659.9</v>
      </c>
      <c r="H7" s="161">
        <v>982.9</v>
      </c>
      <c r="I7" s="161">
        <v>777.9</v>
      </c>
      <c r="J7" s="161">
        <v>895.9</v>
      </c>
      <c r="K7" s="161">
        <v>568.9</v>
      </c>
      <c r="L7" s="161">
        <v>755.9</v>
      </c>
      <c r="M7" s="161">
        <v>661</v>
      </c>
      <c r="N7" s="162">
        <v>340</v>
      </c>
    </row>
    <row r="8" spans="1:14">
      <c r="A8" s="137" t="s">
        <v>83</v>
      </c>
      <c r="B8" s="107">
        <v>193.5</v>
      </c>
      <c r="C8" s="161">
        <v>322.7</v>
      </c>
      <c r="D8" s="161">
        <v>390.7</v>
      </c>
      <c r="E8" s="161">
        <v>187.7</v>
      </c>
      <c r="F8" s="161">
        <v>729.7</v>
      </c>
      <c r="G8" s="161">
        <v>741.7</v>
      </c>
      <c r="H8" s="161">
        <v>633.70000000000005</v>
      </c>
      <c r="I8" s="161">
        <v>769.7</v>
      </c>
      <c r="J8" s="161">
        <v>852.7</v>
      </c>
      <c r="K8" s="161">
        <v>694.7</v>
      </c>
      <c r="L8" s="161">
        <v>718.7</v>
      </c>
      <c r="M8" s="161">
        <v>756</v>
      </c>
      <c r="N8" s="162">
        <v>571</v>
      </c>
    </row>
    <row r="9" spans="1:14">
      <c r="A9" s="137" t="s">
        <v>84</v>
      </c>
      <c r="B9" s="107">
        <v>1025.8999999999942</v>
      </c>
      <c r="C9" s="161">
        <v>551.79999999999995</v>
      </c>
      <c r="D9" s="161">
        <v>426.8</v>
      </c>
      <c r="E9" s="161">
        <v>730.8</v>
      </c>
      <c r="F9" s="161">
        <v>779.8</v>
      </c>
      <c r="G9" s="161">
        <v>931.8</v>
      </c>
      <c r="H9" s="161">
        <v>480.8</v>
      </c>
      <c r="I9" s="161">
        <v>778.8</v>
      </c>
      <c r="J9" s="161">
        <v>790.8</v>
      </c>
      <c r="K9" s="161">
        <v>635.79999999999995</v>
      </c>
      <c r="L9" s="161">
        <v>165.8</v>
      </c>
      <c r="M9" s="161">
        <v>524</v>
      </c>
      <c r="N9" s="162">
        <v>453</v>
      </c>
    </row>
    <row r="10" spans="1:14">
      <c r="A10" s="137" t="s">
        <v>85</v>
      </c>
      <c r="B10" s="107">
        <v>280.89999999999418</v>
      </c>
      <c r="C10" s="161">
        <v>750</v>
      </c>
      <c r="D10" s="40">
        <v>501</v>
      </c>
      <c r="E10" s="161">
        <v>449</v>
      </c>
      <c r="F10" s="161">
        <v>697</v>
      </c>
      <c r="G10" s="161">
        <v>583</v>
      </c>
      <c r="H10" s="161">
        <v>597</v>
      </c>
      <c r="I10" s="161">
        <v>816</v>
      </c>
      <c r="J10" s="161">
        <v>712</v>
      </c>
      <c r="K10" s="161">
        <v>838</v>
      </c>
      <c r="L10" s="161">
        <v>634</v>
      </c>
      <c r="M10" s="161">
        <v>1315</v>
      </c>
      <c r="N10" s="162">
        <v>725</v>
      </c>
    </row>
    <row r="11" spans="1:14">
      <c r="A11" s="163" t="s">
        <v>225</v>
      </c>
      <c r="B11" s="164">
        <v>4685.1999999999825</v>
      </c>
      <c r="C11" s="164">
        <v>4592.8999999999996</v>
      </c>
      <c r="D11" s="164">
        <v>4651.8999999999996</v>
      </c>
      <c r="E11" s="164">
        <v>4944.8999999999996</v>
      </c>
      <c r="F11" s="164">
        <v>6434.9</v>
      </c>
      <c r="G11" s="164">
        <v>7234.9</v>
      </c>
      <c r="H11" s="164">
        <v>5756.9000000000005</v>
      </c>
      <c r="I11" s="164">
        <v>7680.9</v>
      </c>
      <c r="J11" s="164">
        <v>9261.9</v>
      </c>
      <c r="K11" s="164">
        <v>9064.9</v>
      </c>
      <c r="L11" s="164">
        <v>6506.9</v>
      </c>
      <c r="M11" s="164">
        <v>8503</v>
      </c>
      <c r="N11" s="165">
        <v>6899</v>
      </c>
    </row>
  </sheetData>
  <pageMargins left="0.7" right="0.7" top="0.75" bottom="0.75" header="0.3" footer="0.3"/>
  <pageSetup paperSize="9" scale="4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272D1-3D6D-477C-907A-10A7F5DC84E2}">
  <sheetPr>
    <tabColor rgb="FFF95D95"/>
    <pageSetUpPr fitToPage="1"/>
  </sheetPr>
  <dimension ref="A1:S13"/>
  <sheetViews>
    <sheetView topLeftCell="A11" zoomScaleNormal="100" workbookViewId="0">
      <selection activeCell="A33" sqref="A33"/>
    </sheetView>
  </sheetViews>
  <sheetFormatPr defaultRowHeight="14.5"/>
  <cols>
    <col min="1" max="1" width="21.1796875" customWidth="1"/>
    <col min="2" max="17" width="9.453125" customWidth="1"/>
    <col min="18" max="18" width="7.453125" customWidth="1"/>
  </cols>
  <sheetData>
    <row r="1" spans="1:19" ht="15.5">
      <c r="A1" s="8" t="s">
        <v>226</v>
      </c>
      <c r="B1" s="7"/>
      <c r="C1" s="7"/>
      <c r="D1" s="7"/>
      <c r="E1" s="7"/>
      <c r="F1" s="7"/>
      <c r="G1" s="7"/>
      <c r="H1" s="7"/>
      <c r="I1" s="7"/>
      <c r="J1" s="6"/>
      <c r="K1" s="6"/>
      <c r="L1" s="6"/>
      <c r="M1" s="6"/>
      <c r="N1" s="6"/>
      <c r="O1" s="6"/>
      <c r="P1" s="6"/>
      <c r="Q1" s="6"/>
      <c r="R1" s="6"/>
      <c r="S1" s="6"/>
    </row>
    <row r="2" spans="1:19" ht="15.5">
      <c r="A2" s="9" t="s">
        <v>227</v>
      </c>
      <c r="B2" s="1"/>
      <c r="C2" s="2"/>
      <c r="D2" s="3"/>
      <c r="E2" s="2"/>
      <c r="F2" s="2"/>
      <c r="G2" s="3"/>
      <c r="H2" s="2"/>
      <c r="I2" s="2"/>
      <c r="J2" s="3"/>
      <c r="K2" s="2"/>
      <c r="L2" s="2"/>
      <c r="M2" s="3"/>
      <c r="N2" s="2"/>
      <c r="O2" s="2"/>
      <c r="P2" s="3"/>
      <c r="Q2" s="2"/>
      <c r="R2" s="2"/>
      <c r="S2" s="2"/>
    </row>
    <row r="3" spans="1:19">
      <c r="A3" s="174"/>
      <c r="B3" s="175"/>
      <c r="C3" s="176"/>
      <c r="D3" s="177"/>
      <c r="E3" s="176"/>
      <c r="F3" s="176"/>
      <c r="G3" s="177"/>
      <c r="H3" s="176"/>
      <c r="I3" s="176"/>
      <c r="J3" s="177"/>
      <c r="K3" s="176"/>
      <c r="L3" s="176"/>
      <c r="M3" s="177"/>
      <c r="N3" s="176"/>
      <c r="O3" s="176"/>
      <c r="P3" s="177"/>
      <c r="Q3" s="176"/>
      <c r="R3" s="176"/>
      <c r="S3" s="176"/>
    </row>
    <row r="4" spans="1:19" ht="30.75" customHeight="1" thickBot="1">
      <c r="A4" s="178" t="s">
        <v>228</v>
      </c>
      <c r="B4" s="179" t="s">
        <v>115</v>
      </c>
      <c r="C4" s="179" t="s">
        <v>116</v>
      </c>
      <c r="D4" s="180" t="s">
        <v>117</v>
      </c>
      <c r="E4" s="179" t="s">
        <v>118</v>
      </c>
      <c r="F4" s="179" t="s">
        <v>119</v>
      </c>
      <c r="G4" s="180" t="s">
        <v>120</v>
      </c>
      <c r="H4" s="179" t="s">
        <v>121</v>
      </c>
      <c r="I4" s="179" t="s">
        <v>122</v>
      </c>
      <c r="J4" s="180" t="s">
        <v>123</v>
      </c>
      <c r="K4" s="179" t="s">
        <v>124</v>
      </c>
      <c r="L4" s="179" t="s">
        <v>125</v>
      </c>
      <c r="M4" s="180" t="s">
        <v>126</v>
      </c>
      <c r="N4" s="179" t="s">
        <v>127</v>
      </c>
      <c r="O4" s="179" t="s">
        <v>128</v>
      </c>
      <c r="P4" s="180" t="s">
        <v>129</v>
      </c>
      <c r="Q4" s="179" t="s">
        <v>130</v>
      </c>
      <c r="R4" s="179" t="s">
        <v>131</v>
      </c>
    </row>
    <row r="5" spans="1:19">
      <c r="A5" s="4" t="s">
        <v>79</v>
      </c>
      <c r="B5" s="5">
        <v>792</v>
      </c>
      <c r="C5" s="5">
        <v>513</v>
      </c>
      <c r="D5" s="5">
        <v>167</v>
      </c>
      <c r="E5" s="5">
        <v>134</v>
      </c>
      <c r="F5" s="5">
        <v>168</v>
      </c>
      <c r="G5" s="5">
        <v>148</v>
      </c>
      <c r="H5" s="5">
        <v>311</v>
      </c>
      <c r="I5" s="5">
        <v>557</v>
      </c>
      <c r="J5" s="5">
        <v>517</v>
      </c>
      <c r="K5" s="5">
        <v>446</v>
      </c>
      <c r="L5" s="5">
        <v>625</v>
      </c>
      <c r="M5" s="5">
        <v>768</v>
      </c>
      <c r="N5" s="5">
        <v>658</v>
      </c>
      <c r="O5" s="5">
        <v>669</v>
      </c>
      <c r="P5" s="5">
        <v>402</v>
      </c>
      <c r="Q5" s="5">
        <v>651</v>
      </c>
      <c r="R5" s="5">
        <v>579</v>
      </c>
    </row>
    <row r="6" spans="1:19">
      <c r="A6" s="4" t="s">
        <v>80</v>
      </c>
      <c r="B6" s="5" t="s">
        <v>229</v>
      </c>
      <c r="C6" s="5" t="s">
        <v>229</v>
      </c>
      <c r="D6" s="5" t="s">
        <v>229</v>
      </c>
      <c r="E6" s="5" t="s">
        <v>229</v>
      </c>
      <c r="F6" s="5" t="s">
        <v>229</v>
      </c>
      <c r="G6" s="5" t="s">
        <v>229</v>
      </c>
      <c r="H6" s="5" t="s">
        <v>229</v>
      </c>
      <c r="I6" s="5" t="s">
        <v>229</v>
      </c>
      <c r="J6" s="5" t="s">
        <v>229</v>
      </c>
      <c r="K6" s="5" t="s">
        <v>229</v>
      </c>
      <c r="L6" s="5" t="s">
        <v>229</v>
      </c>
      <c r="M6" s="5" t="s">
        <v>229</v>
      </c>
      <c r="N6" s="5" t="s">
        <v>229</v>
      </c>
      <c r="O6" s="5" t="s">
        <v>229</v>
      </c>
      <c r="P6" s="5" t="s">
        <v>229</v>
      </c>
      <c r="Q6" s="5" t="s">
        <v>229</v>
      </c>
      <c r="R6" s="5" t="s">
        <v>229</v>
      </c>
    </row>
    <row r="7" spans="1:19">
      <c r="A7" s="4" t="s">
        <v>81</v>
      </c>
      <c r="B7" s="5">
        <v>235</v>
      </c>
      <c r="C7" s="5">
        <v>182</v>
      </c>
      <c r="D7" s="5">
        <v>48</v>
      </c>
      <c r="E7" s="5">
        <v>44</v>
      </c>
      <c r="F7" s="5">
        <v>46</v>
      </c>
      <c r="G7" s="5">
        <v>57</v>
      </c>
      <c r="H7" s="5">
        <v>109</v>
      </c>
      <c r="I7" s="5">
        <v>202</v>
      </c>
      <c r="J7" s="5">
        <v>174</v>
      </c>
      <c r="K7" s="5">
        <v>179</v>
      </c>
      <c r="L7" s="5">
        <v>210</v>
      </c>
      <c r="M7" s="5">
        <v>197</v>
      </c>
      <c r="N7" s="5">
        <v>179</v>
      </c>
      <c r="O7" s="5">
        <v>197</v>
      </c>
      <c r="P7" s="5">
        <v>123</v>
      </c>
      <c r="Q7" s="5">
        <v>190</v>
      </c>
      <c r="R7" s="5">
        <v>167</v>
      </c>
    </row>
    <row r="8" spans="1:19">
      <c r="A8" s="4" t="s">
        <v>82</v>
      </c>
      <c r="B8" s="5">
        <v>304</v>
      </c>
      <c r="C8" s="5">
        <v>213</v>
      </c>
      <c r="D8" s="5">
        <v>91</v>
      </c>
      <c r="E8" s="5">
        <v>47</v>
      </c>
      <c r="F8" s="5">
        <v>55</v>
      </c>
      <c r="G8" s="5">
        <v>76</v>
      </c>
      <c r="H8" s="5">
        <v>184</v>
      </c>
      <c r="I8" s="5">
        <v>274</v>
      </c>
      <c r="J8" s="5">
        <v>256</v>
      </c>
      <c r="K8" s="5">
        <v>228</v>
      </c>
      <c r="L8" s="5">
        <v>264</v>
      </c>
      <c r="M8" s="5">
        <v>296</v>
      </c>
      <c r="N8" s="5">
        <v>283</v>
      </c>
      <c r="O8" s="5">
        <v>281</v>
      </c>
      <c r="P8" s="5">
        <v>176</v>
      </c>
      <c r="Q8" s="5">
        <v>288</v>
      </c>
      <c r="R8" s="5">
        <v>275</v>
      </c>
    </row>
    <row r="9" spans="1:19">
      <c r="A9" s="4" t="s">
        <v>83</v>
      </c>
      <c r="B9" s="5">
        <v>57</v>
      </c>
      <c r="C9" s="5">
        <v>24</v>
      </c>
      <c r="D9" s="5">
        <v>11</v>
      </c>
      <c r="E9" s="5">
        <v>12</v>
      </c>
      <c r="F9" s="5">
        <v>7</v>
      </c>
      <c r="G9" s="5">
        <v>11</v>
      </c>
      <c r="H9" s="5">
        <v>34</v>
      </c>
      <c r="I9" s="5">
        <v>47</v>
      </c>
      <c r="J9" s="5">
        <v>54</v>
      </c>
      <c r="K9" s="5">
        <v>83</v>
      </c>
      <c r="L9" s="5">
        <v>76</v>
      </c>
      <c r="M9" s="5">
        <v>63</v>
      </c>
      <c r="N9" s="5">
        <v>59</v>
      </c>
      <c r="O9" s="5">
        <v>46</v>
      </c>
      <c r="P9" s="5">
        <v>33</v>
      </c>
      <c r="Q9" s="5">
        <v>53</v>
      </c>
      <c r="R9" s="5">
        <v>50</v>
      </c>
    </row>
    <row r="10" spans="1:19">
      <c r="A10" s="4" t="s">
        <v>84</v>
      </c>
      <c r="B10" s="5" t="s">
        <v>229</v>
      </c>
      <c r="C10" s="5" t="s">
        <v>229</v>
      </c>
      <c r="D10" s="5" t="s">
        <v>229</v>
      </c>
      <c r="E10" s="5" t="s">
        <v>229</v>
      </c>
      <c r="F10" s="5" t="s">
        <v>229</v>
      </c>
      <c r="G10" s="5" t="s">
        <v>229</v>
      </c>
      <c r="H10" s="5" t="s">
        <v>229</v>
      </c>
      <c r="I10" s="5" t="s">
        <v>229</v>
      </c>
      <c r="J10" s="5" t="s">
        <v>229</v>
      </c>
      <c r="K10" s="5" t="s">
        <v>229</v>
      </c>
      <c r="L10" s="5" t="s">
        <v>229</v>
      </c>
      <c r="M10" s="5" t="s">
        <v>229</v>
      </c>
      <c r="N10" s="5" t="s">
        <v>229</v>
      </c>
      <c r="O10" s="5" t="s">
        <v>229</v>
      </c>
      <c r="P10" s="5" t="s">
        <v>229</v>
      </c>
      <c r="Q10" s="5" t="s">
        <v>229</v>
      </c>
      <c r="R10" s="5" t="s">
        <v>229</v>
      </c>
    </row>
    <row r="11" spans="1:19">
      <c r="A11" s="4" t="s">
        <v>85</v>
      </c>
      <c r="B11" s="5">
        <v>277</v>
      </c>
      <c r="C11" s="5">
        <v>188</v>
      </c>
      <c r="D11" s="5">
        <v>47</v>
      </c>
      <c r="E11" s="5">
        <v>27</v>
      </c>
      <c r="F11" s="5">
        <v>51</v>
      </c>
      <c r="G11" s="5">
        <v>60</v>
      </c>
      <c r="H11" s="5">
        <v>119</v>
      </c>
      <c r="I11" s="5">
        <v>211</v>
      </c>
      <c r="J11" s="5">
        <v>196</v>
      </c>
      <c r="K11" s="5">
        <v>222</v>
      </c>
      <c r="L11" s="5">
        <v>249</v>
      </c>
      <c r="M11" s="5">
        <v>288</v>
      </c>
      <c r="N11" s="5">
        <v>265</v>
      </c>
      <c r="O11" s="5">
        <v>228</v>
      </c>
      <c r="P11" s="5">
        <v>155</v>
      </c>
      <c r="Q11" s="5">
        <v>198.75</v>
      </c>
      <c r="R11" s="5">
        <v>169.75</v>
      </c>
    </row>
    <row r="13" spans="1:19">
      <c r="D13" t="s">
        <v>230</v>
      </c>
    </row>
  </sheetData>
  <pageMargins left="0.7" right="0.7" top="0.75" bottom="0.75" header="0.3" footer="0.3"/>
  <pageSetup paperSize="9" scale="46"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dc61cc1f-edda-4f4b-83c9-e94505b27fed">
      <UserInfo>
        <DisplayName>Leo Pollak</DisplayName>
        <AccountId>25</AccountId>
        <AccountType/>
      </UserInfo>
      <UserInfo>
        <DisplayName>Si Chun Lam</DisplayName>
        <AccountId>71</AccountId>
        <AccountType/>
      </UserInfo>
      <UserInfo>
        <DisplayName>Stuart Lester</DisplayName>
        <AccountId>72</AccountId>
        <AccountType/>
      </UserInfo>
    </SharedWithUsers>
    <lcf76f155ced4ddcb4097134ff3c332f xmlns="4d47a5f1-1d1f-40a8-a155-581436e3de4a">
      <Terms xmlns="http://schemas.microsoft.com/office/infopath/2007/PartnerControls"/>
    </lcf76f155ced4ddcb4097134ff3c332f>
    <TaxCatchAll xmlns="dc61cc1f-edda-4f4b-83c9-e94505b27fed"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F211B26D53B8847B51ABC2B0CE600F2" ma:contentTypeVersion="18" ma:contentTypeDescription="Create a new document." ma:contentTypeScope="" ma:versionID="7f77f1043cd7c6ce1ee6fe93a4c96954">
  <xsd:schema xmlns:xsd="http://www.w3.org/2001/XMLSchema" xmlns:xs="http://www.w3.org/2001/XMLSchema" xmlns:p="http://schemas.microsoft.com/office/2006/metadata/properties" xmlns:ns1="http://schemas.microsoft.com/sharepoint/v3" xmlns:ns2="4d47a5f1-1d1f-40a8-a155-581436e3de4a" xmlns:ns3="dc61cc1f-edda-4f4b-83c9-e94505b27fed" targetNamespace="http://schemas.microsoft.com/office/2006/metadata/properties" ma:root="true" ma:fieldsID="55caf149409b2df4ed14c72614d98270" ns1:_="" ns2:_="" ns3:_="">
    <xsd:import namespace="http://schemas.microsoft.com/sharepoint/v3"/>
    <xsd:import namespace="4d47a5f1-1d1f-40a8-a155-581436e3de4a"/>
    <xsd:import namespace="dc61cc1f-edda-4f4b-83c9-e94505b27fe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47a5f1-1d1f-40a8-a155-581436e3de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a49b27d-a8f4-4e0a-9d7a-7a66872d4e4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61cc1f-edda-4f4b-83c9-e94505b27fe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4eb0b8b-ba11-4ce5-af85-3f2b7434504f}" ma:internalName="TaxCatchAll" ma:showField="CatchAllData" ma:web="dc61cc1f-edda-4f4b-83c9-e94505b27f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A2A567-9DD9-47DF-96E2-5CAE8B886DA1}">
  <ds:schemaRefs>
    <ds:schemaRef ds:uri="http://schemas.microsoft.com/sharepoint/v3/contenttype/forms"/>
  </ds:schemaRefs>
</ds:datastoreItem>
</file>

<file path=customXml/itemProps2.xml><?xml version="1.0" encoding="utf-8"?>
<ds:datastoreItem xmlns:ds="http://schemas.openxmlformats.org/officeDocument/2006/customXml" ds:itemID="{33CD1E19-CF1F-4014-8AB3-1504CA956756}">
  <ds:schemaRefs>
    <ds:schemaRef ds:uri="http://schemas.microsoft.com/office/2006/metadata/properties"/>
    <ds:schemaRef ds:uri="http://schemas.microsoft.com/office/infopath/2007/PartnerControls"/>
    <ds:schemaRef ds:uri="dc61cc1f-edda-4f4b-83c9-e94505b27fed"/>
    <ds:schemaRef ds:uri="4d47a5f1-1d1f-40a8-a155-581436e3de4a"/>
    <ds:schemaRef ds:uri="http://schemas.microsoft.com/sharepoint/v3"/>
  </ds:schemaRefs>
</ds:datastoreItem>
</file>

<file path=customXml/itemProps3.xml><?xml version="1.0" encoding="utf-8"?>
<ds:datastoreItem xmlns:ds="http://schemas.openxmlformats.org/officeDocument/2006/customXml" ds:itemID="{DA911066-76DF-4EB9-B130-0E72582075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d47a5f1-1d1f-40a8-a155-581436e3de4a"/>
    <ds:schemaRef ds:uri="dc61cc1f-edda-4f4b-83c9-e94505b27f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59eb45-f1ae-4e0a-9efa-e6d66bbb672f}" enabled="0" method="" siteId="{0859eb45-f1ae-4e0a-9efa-e6d66bbb672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1</vt:i4>
      </vt:variant>
    </vt:vector>
  </HeadingPairs>
  <TitlesOfParts>
    <vt:vector size="39" baseType="lpstr">
      <vt:lpstr> CONTENTS</vt:lpstr>
      <vt:lpstr>Tenures by LA</vt:lpstr>
      <vt:lpstr>Supply (New Homes Bonus)</vt:lpstr>
      <vt:lpstr>Affordable Supply</vt:lpstr>
      <vt:lpstr>Dwellings Completed</vt:lpstr>
      <vt:lpstr>Dwellings Started WM</vt:lpstr>
      <vt:lpstr>Dwellings Started</vt:lpstr>
      <vt:lpstr>Net Additional Dwellings</vt:lpstr>
      <vt:lpstr>Right to Buy</vt:lpstr>
      <vt:lpstr>Housing Transactions</vt:lpstr>
      <vt:lpstr>Young People living at Home</vt:lpstr>
      <vt:lpstr>Over and under-occupancy </vt:lpstr>
      <vt:lpstr>Affordability Ratios</vt:lpstr>
      <vt:lpstr>Private Rent-Income Ratio</vt:lpstr>
      <vt:lpstr>LA Social Housing Waiting List</vt:lpstr>
      <vt:lpstr>LAs Social Stock Total 20-21</vt:lpstr>
      <vt:lpstr>Additional Affordable Housing</vt:lpstr>
      <vt:lpstr>LHA Rates Rents and TA</vt:lpstr>
      <vt:lpstr>BMRA PRS Average Rates</vt:lpstr>
      <vt:lpstr>Temporary Accomodation</vt:lpstr>
      <vt:lpstr>Rough Sleeping</vt:lpstr>
      <vt:lpstr>Planning Approvals</vt:lpstr>
      <vt:lpstr>ASHE Hours and Earnings</vt:lpstr>
      <vt:lpstr>Fuel Poverty</vt:lpstr>
      <vt:lpstr>Non-decency</vt:lpstr>
      <vt:lpstr>Condition of Dwelling Stock</vt:lpstr>
      <vt:lpstr>Greenspace Provision</vt:lpstr>
      <vt:lpstr>Active Travel </vt:lpstr>
      <vt:lpstr>EPC Ratings</vt:lpstr>
      <vt:lpstr>Years for Deposit-Saving</vt:lpstr>
      <vt:lpstr>Benefits vs. Bricks</vt:lpstr>
      <vt:lpstr>Average UK House Prices</vt:lpstr>
      <vt:lpstr>First Time Buyers vs. Owners</vt:lpstr>
      <vt:lpstr>PRS Rates</vt:lpstr>
      <vt:lpstr>PRS Decency</vt:lpstr>
      <vt:lpstr>PRS Damp</vt:lpstr>
      <vt:lpstr>Sheet1</vt:lpstr>
      <vt:lpstr>Additional AH Supply</vt:lpstr>
      <vt:lpstr>'Dwellings Started'!Print_Area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 Pollak</dc:creator>
  <cp:keywords/>
  <dc:description/>
  <cp:lastModifiedBy>Nadya Wigglesworth</cp:lastModifiedBy>
  <cp:revision/>
  <cp:lastPrinted>2026-08-03T14:35:04Z</cp:lastPrinted>
  <dcterms:created xsi:type="dcterms:W3CDTF">2023-09-29T13:12:30Z</dcterms:created>
  <dcterms:modified xsi:type="dcterms:W3CDTF">2026-08-03T14:36:08Z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0x0101002F211B26D53B8847B51ABC2B0CE600F2</vt:lpwstr>
  </property>
  <property fmtid="{D5CDD505-2E9C-101B-9397-08002B2CF9AE}" pid="3" name="MediaServiceImageTags">
    <vt:lpwstr/>
  </property>
</Properties>
</file>